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4716" tabRatio="837" activeTab="0"/>
  </bookViews>
  <sheets>
    <sheet name="総括表・賃金総額" sheetId="1" r:id="rId1"/>
    <sheet name="Q料率_業種一括有期・建設" sheetId="2" r:id="rId2"/>
    <sheet name="Q料率_業種率改定履歴" sheetId="3" r:id="rId3"/>
    <sheet name="Q料率_拠出金" sheetId="4" r:id="rId4"/>
  </sheets>
  <definedNames>
    <definedName name="_xlfn.SINGLE" hidden="1">#NAME?</definedName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<sst xmlns="http://schemas.openxmlformats.org/spreadsheetml/2006/main" count="261" uniqueCount="135">
  <si>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</si>
  <si>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</si>
  <si>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</si>
  <si>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</si>
  <si>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</si>
  <si>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</si>
  <si>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</si>
  <si>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</si>
  <si>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</si>
  <si>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</si>
  <si>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</si>
  <si>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</si>
  <si>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</si>
  <si>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</si>
  <si>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</si>
  <si>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</si>
  <si>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</si>
  <si>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</si>
  <si>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</si>
  <si>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</si>
  <si>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</si>
  <si>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</si>
  <si>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</si>
  <si>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</si>
  <si>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</si>
  <si>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</si>
  <si>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</si>
  <si>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</si>
  <si>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</si>
  <si>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</si>
  <si>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</si>
  <si>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</si>
  <si>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</si>
  <si>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</si>
  <si>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</si>
  <si>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</si>
  <si>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</si>
  <si>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</si>
  <si>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</si>
  <si>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</si>
  <si>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</si>
  <si>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</si>
  <si>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</si>
  <si>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</si>
  <si>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</si>
  <si>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</si>
  <si>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</si>
  <si>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</si>
  <si>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</si>
  <si>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</si>
  <si>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</si>
  <si>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</si>
  <si>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</si>
  <si>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</si>
  <si>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</si>
  <si>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</si>
  <si>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</si>
  <si>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</si>
  <si>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</si>
  <si>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</si>
  <si>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</si>
  <si>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</si>
  <si>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</si>
  <si>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</si>
  <si>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</si>
  <si>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</si>
  <si>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</si>
  <si>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</si>
  <si>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</si>
  <si>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</si>
  <si>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</si>
  <si>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</si>
  <si>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</si>
  <si>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</si>
  <si>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</si>
  <si>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</si>
  <si>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</si>
  <si>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</si>
  <si>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</si>
  <si>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</si>
  <si>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</si>
  <si>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</si>
  <si>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</si>
  <si>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</si>
  <si>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</si>
  <si>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</si>
  <si>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</si>
  <si>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</si>
  <si>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</si>
  <si>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</si>
  <si>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</si>
  <si>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</si>
  <si>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</si>
  <si>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</si>
  <si>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</si>
  <si>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</si>
  <si>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</si>
  <si>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</si>
  <si>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</si>
  <si>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</si>
  <si>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</si>
  <si>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</si>
  <si>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</si>
  <si>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</si>
  <si>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</si>
  <si>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</si>
  <si>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</si>
  <si>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</si>
  <si>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</si>
  <si>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</si>
  <si>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</si>
  <si>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</si>
  <si>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</si>
  <si>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</si>
  <si>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</si>
  <si>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</si>
  <si>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</si>
  <si>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</si>
  <si>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</si>
  <si>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</si>
  <si>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</si>
  <si>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</si>
  <si>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</si>
  <si>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</si>
  <si>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</si>
  <si>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</si>
  <si>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</si>
  <si>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</si>
  <si>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</si>
  <si>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</si>
  <si>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</si>
  <si>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令和</t>
  </si>
  <si>
    <t>労働保険事務組合　安来商工会議所</t>
  </si>
  <si>
    <t>0854-22-2380</t>
  </si>
  <si>
    <t>島根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</si>
</sst>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3" fontId="4" fillId="34" borderId="23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25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176" fontId="7" fillId="0" borderId="28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176" fontId="7" fillId="0" borderId="32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7" borderId="10" xfId="0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0" fontId="8" fillId="37" borderId="23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33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34" xfId="0" applyNumberFormat="1" applyFont="1" applyFill="1" applyBorder="1" applyAlignment="1" applyProtection="1">
      <alignment horizontal="right"/>
      <protection/>
    </xf>
    <xf numFmtId="176" fontId="4" fillId="0" borderId="35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0" fontId="2" fillId="0" borderId="39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0" fontId="2" fillId="0" borderId="41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43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4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25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83" fontId="10" fillId="0" borderId="24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9" fontId="2" fillId="34" borderId="45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48" xfId="0" applyFont="1" applyFill="1" applyBorder="1" applyAlignment="1" applyProtection="1">
      <alignment horizontal="center"/>
      <protection locked="0"/>
    </xf>
    <xf numFmtId="0" fontId="4" fillId="34" borderId="49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4" borderId="45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53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55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34" borderId="36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3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  <protection locked="0"/>
    </xf>
    <xf numFmtId="176" fontId="2" fillId="0" borderId="34" xfId="0" applyNumberFormat="1" applyFont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25" xfId="0" applyNumberFormat="1" applyFont="1" applyFill="1" applyBorder="1" applyAlignment="1" applyProtection="1">
      <alignment horizontal="right"/>
      <protection locked="0"/>
    </xf>
    <xf numFmtId="180" fontId="2" fillId="34" borderId="27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56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4" borderId="57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4" fillId="34" borderId="36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/>
    </xf>
    <xf numFmtId="176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 horizontal="center"/>
    </xf>
    <xf numFmtId="179" fontId="2" fillId="34" borderId="62" xfId="0" applyNumberFormat="1" applyFont="1" applyFill="1" applyBorder="1" applyAlignment="1" applyProtection="1">
      <alignment horizontal="center"/>
      <protection locked="0"/>
    </xf>
    <xf numFmtId="179" fontId="2" fillId="34" borderId="63" xfId="0" applyNumberFormat="1" applyFont="1" applyFill="1" applyBorder="1" applyAlignment="1" applyProtection="1">
      <alignment horizontal="center"/>
      <protection locked="0"/>
    </xf>
    <xf numFmtId="179" fontId="2" fillId="34" borderId="64" xfId="0" applyNumberFormat="1" applyFont="1" applyFill="1" applyBorder="1" applyAlignment="1" applyProtection="1">
      <alignment horizontal="center"/>
      <protection locked="0"/>
    </xf>
    <xf numFmtId="179" fontId="2" fillId="34" borderId="57" xfId="0" applyNumberFormat="1" applyFont="1" applyFill="1" applyBorder="1" applyAlignment="1" applyProtection="1">
      <alignment horizontal="center"/>
      <protection locked="0"/>
    </xf>
    <xf numFmtId="179" fontId="2" fillId="34" borderId="58" xfId="0" applyNumberFormat="1" applyFont="1" applyFill="1" applyBorder="1" applyAlignment="1" applyProtection="1">
      <alignment horizontal="center"/>
      <protection locked="0"/>
    </xf>
    <xf numFmtId="179" fontId="2" fillId="34" borderId="26" xfId="0" applyNumberFormat="1" applyFont="1" applyFill="1" applyBorder="1" applyAlignment="1" applyProtection="1">
      <alignment horizontal="center"/>
      <protection locked="0"/>
    </xf>
    <xf numFmtId="179" fontId="2" fillId="34" borderId="53" xfId="0" applyNumberFormat="1" applyFont="1" applyFill="1" applyBorder="1" applyAlignment="1" applyProtection="1">
      <alignment horizontal="center"/>
      <protection locked="0"/>
    </xf>
    <xf numFmtId="179" fontId="2" fillId="34" borderId="54" xfId="0" applyNumberFormat="1" applyFont="1" applyFill="1" applyBorder="1" applyAlignment="1" applyProtection="1">
      <alignment horizontal="center"/>
      <protection locked="0"/>
    </xf>
    <xf numFmtId="179" fontId="2" fillId="34" borderId="65" xfId="0" applyNumberFormat="1" applyFont="1" applyFill="1" applyBorder="1" applyAlignment="1" applyProtection="1">
      <alignment horizontal="center"/>
      <protection locked="0"/>
    </xf>
    <xf numFmtId="176" fontId="3" fillId="0" borderId="66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80" fontId="8" fillId="37" borderId="23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33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34" xfId="0" applyNumberFormat="1" applyFont="1" applyFill="1" applyBorder="1" applyAlignment="1" applyProtection="1">
      <alignment/>
      <protection locked="0"/>
    </xf>
    <xf numFmtId="0" fontId="4" fillId="0" borderId="36" xfId="0" applyFont="1" applyBorder="1" applyAlignment="1">
      <alignment horizontal="center" vertical="center"/>
    </xf>
    <xf numFmtId="180" fontId="3" fillId="0" borderId="23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180" fontId="8" fillId="36" borderId="23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33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34" xfId="0" applyNumberFormat="1" applyFont="1" applyFill="1" applyBorder="1" applyAlignment="1" applyProtection="1">
      <alignment/>
      <protection locked="0"/>
    </xf>
    <xf numFmtId="180" fontId="8" fillId="0" borderId="23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33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34" xfId="0" applyNumberFormat="1" applyFont="1" applyBorder="1" applyAlignment="1" applyProtection="1">
      <alignment/>
      <protection locked="0"/>
    </xf>
    <xf numFmtId="180" fontId="8" fillId="35" borderId="23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33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34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37" borderId="18" xfId="0" applyFont="1" applyFill="1" applyBorder="1" applyAlignment="1" applyProtection="1">
      <alignment horizontal="right"/>
      <protection/>
    </xf>
    <xf numFmtId="0" fontId="8" fillId="37" borderId="19" xfId="0" applyFont="1" applyFill="1" applyBorder="1" applyAlignment="1" applyProtection="1">
      <alignment horizontal="right"/>
      <protection/>
    </xf>
    <xf numFmtId="0" fontId="8" fillId="37" borderId="56" xfId="0" applyFont="1" applyFill="1" applyBorder="1" applyAlignment="1" applyProtection="1">
      <alignment horizontal="right"/>
      <protection/>
    </xf>
    <xf numFmtId="0" fontId="8" fillId="37" borderId="27" xfId="0" applyFont="1" applyFill="1" applyBorder="1" applyAlignment="1" applyProtection="1">
      <alignment horizontal="right"/>
      <protection/>
    </xf>
    <xf numFmtId="0" fontId="8" fillId="37" borderId="22" xfId="0" applyFont="1" applyFill="1" applyBorder="1" applyAlignment="1" applyProtection="1">
      <alignment horizontal="right"/>
      <protection/>
    </xf>
    <xf numFmtId="176" fontId="8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56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0" fontId="3" fillId="0" borderId="5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right" shrinkToFit="1"/>
    </xf>
    <xf numFmtId="0" fontId="3" fillId="0" borderId="50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shrinkToFit="1"/>
    </xf>
    <xf numFmtId="0" fontId="3" fillId="0" borderId="36" xfId="0" applyFont="1" applyBorder="1" applyAlignment="1">
      <alignment horizontal="right" shrinkToFi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right" shrinkToFit="1"/>
    </xf>
    <xf numFmtId="0" fontId="3" fillId="0" borderId="52" xfId="0" applyFont="1" applyBorder="1" applyAlignment="1">
      <alignment horizontal="right" shrinkToFit="1"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0" fontId="4" fillId="37" borderId="36" xfId="0" applyFont="1" applyFill="1" applyBorder="1" applyAlignment="1">
      <alignment horizontal="center"/>
    </xf>
    <xf numFmtId="0" fontId="4" fillId="37" borderId="5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56" xfId="0" applyFont="1" applyFill="1" applyBorder="1" applyAlignment="1" applyProtection="1">
      <alignment horizontal="right"/>
      <protection/>
    </xf>
    <xf numFmtId="0" fontId="8" fillId="35" borderId="27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56" xfId="0" applyNumberFormat="1" applyFont="1" applyBorder="1" applyAlignment="1" applyProtection="1">
      <alignment horizontal="right"/>
      <protection/>
    </xf>
    <xf numFmtId="176" fontId="8" fillId="0" borderId="27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Border="1" applyAlignment="1" applyProtection="1">
      <alignment horizontal="center" shrinkToFit="1"/>
      <protection locked="0"/>
    </xf>
    <xf numFmtId="49" fontId="4" fillId="0" borderId="50" xfId="0" applyNumberFormat="1" applyFont="1" applyBorder="1" applyAlignment="1" applyProtection="1">
      <alignment horizontal="center" shrinkToFit="1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88" fontId="4" fillId="0" borderId="35" xfId="0" applyNumberFormat="1" applyFont="1" applyFill="1" applyBorder="1" applyAlignment="1" applyProtection="1">
      <alignment horizontal="center"/>
      <protection/>
    </xf>
    <xf numFmtId="188" fontId="4" fillId="0" borderId="36" xfId="0" applyNumberFormat="1" applyFont="1" applyFill="1" applyBorder="1" applyAlignment="1" applyProtection="1">
      <alignment horizontal="center"/>
      <protection/>
    </xf>
    <xf numFmtId="180" fontId="8" fillId="35" borderId="23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3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34" xfId="0" applyNumberFormat="1" applyFont="1" applyFill="1" applyBorder="1" applyAlignment="1" applyProtection="1">
      <alignment horizontal="right"/>
      <protection/>
    </xf>
    <xf numFmtId="180" fontId="8" fillId="36" borderId="23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3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3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3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34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5" xfId="0" applyNumberFormat="1" applyFont="1" applyBorder="1" applyAlignment="1" applyProtection="1">
      <alignment horizontal="right"/>
      <protection/>
    </xf>
    <xf numFmtId="180" fontId="2" fillId="0" borderId="23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83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5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80" fontId="9" fillId="0" borderId="45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34" borderId="88" xfId="0" applyFont="1" applyFill="1" applyBorder="1" applyAlignment="1" applyProtection="1">
      <alignment horizontal="center" vertical="center"/>
      <protection locked="0"/>
    </xf>
    <xf numFmtId="0" fontId="8" fillId="34" borderId="89" xfId="0" applyFont="1" applyFill="1" applyBorder="1" applyAlignment="1" applyProtection="1">
      <alignment horizontal="center" vertical="center"/>
      <protection locked="0"/>
    </xf>
    <xf numFmtId="0" fontId="8" fillId="34" borderId="90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80" fontId="2" fillId="0" borderId="49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  <xf numFmtId="180" fontId="2" fillId="0" borderId="91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right" shrinkToFit="1"/>
      <protection/>
    </xf>
    <xf numFmtId="0" fontId="4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5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2" fillId="0" borderId="43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0" fontId="0" fillId="0" borderId="92" xfId="0" applyBorder="1" applyAlignment="1">
      <alignment/>
    </xf>
    <xf numFmtId="180" fontId="2" fillId="0" borderId="4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180" fontId="2" fillId="0" borderId="4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180" fontId="4" fillId="34" borderId="24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25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7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8" fontId="4" fillId="0" borderId="17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56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zoomScale="160" zoomScaleNormal="160" zoomScaleSheetLayoutView="130" zoomScalePageLayoutView="0" workbookViewId="0" topLeftCell="A1">
      <selection activeCell="A1" sqref="A1:B22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15"/>
      <c r="B1" s="215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23"/>
      <c r="FI1" s="223"/>
      <c r="FJ1" s="223"/>
      <c r="FK1" s="223"/>
      <c r="FL1" s="223"/>
      <c r="FM1" s="223"/>
      <c r="FN1" s="223"/>
      <c r="FO1" s="222" t="s">
        <v>1</v>
      </c>
      <c r="FP1" s="222"/>
    </row>
    <row r="2" spans="1:163" ht="2.25" customHeight="1">
      <c r="A2" s="215"/>
      <c r="B2" s="215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</row>
    <row r="3" spans="1:180" ht="6" customHeight="1">
      <c r="A3" s="215"/>
      <c r="B3" s="215"/>
      <c r="C3" s="198" t="s">
        <v>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4" t="s">
        <v>3</v>
      </c>
      <c r="O3" s="204"/>
      <c r="P3" s="204"/>
      <c r="Q3" s="204"/>
      <c r="R3" s="206"/>
      <c r="S3" s="206"/>
      <c r="T3" s="206"/>
      <c r="U3" s="206"/>
      <c r="V3" s="206"/>
      <c r="W3" s="206"/>
      <c r="X3" s="218" t="s">
        <v>4</v>
      </c>
      <c r="Y3" s="218"/>
      <c r="Z3" s="218"/>
      <c r="AA3" s="206"/>
      <c r="AB3" s="206"/>
      <c r="AC3" s="206"/>
      <c r="AD3" s="206"/>
      <c r="AE3" s="206"/>
      <c r="AF3" s="206"/>
      <c r="AG3" s="206"/>
      <c r="AH3" s="206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20"/>
      <c r="BY3" s="216">
        <v>-4121</v>
      </c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24" t="s">
        <v>5</v>
      </c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6" t="s">
        <v>6</v>
      </c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35"/>
    </row>
    <row r="4" spans="1:180" ht="6" customHeight="1">
      <c r="A4" s="215"/>
      <c r="B4" s="215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5"/>
      <c r="O4" s="205"/>
      <c r="P4" s="205"/>
      <c r="Q4" s="205"/>
      <c r="R4" s="207"/>
      <c r="S4" s="207"/>
      <c r="T4" s="207"/>
      <c r="U4" s="207"/>
      <c r="V4" s="207"/>
      <c r="W4" s="207"/>
      <c r="X4" s="219"/>
      <c r="Y4" s="219"/>
      <c r="Z4" s="219"/>
      <c r="AA4" s="207"/>
      <c r="AB4" s="207"/>
      <c r="AC4" s="207"/>
      <c r="AD4" s="207"/>
      <c r="AE4" s="207"/>
      <c r="AF4" s="207"/>
      <c r="AG4" s="207"/>
      <c r="AH4" s="207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21"/>
      <c r="BY4" s="216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35"/>
    </row>
    <row r="5" spans="1:180" ht="6" customHeight="1">
      <c r="A5" s="215"/>
      <c r="B5" s="215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5"/>
      <c r="O5" s="205"/>
      <c r="P5" s="205"/>
      <c r="Q5" s="205"/>
      <c r="R5" s="207"/>
      <c r="S5" s="207"/>
      <c r="T5" s="207"/>
      <c r="U5" s="207"/>
      <c r="V5" s="207"/>
      <c r="W5" s="207"/>
      <c r="X5" s="219"/>
      <c r="Y5" s="219"/>
      <c r="Z5" s="219"/>
      <c r="AA5" s="207"/>
      <c r="AB5" s="207"/>
      <c r="AC5" s="207"/>
      <c r="AD5" s="207"/>
      <c r="AE5" s="207"/>
      <c r="AF5" s="207"/>
      <c r="AG5" s="207"/>
      <c r="AH5" s="207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21"/>
      <c r="BY5" s="216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35"/>
    </row>
    <row r="6" spans="1:180" ht="6" customHeight="1">
      <c r="A6" s="215"/>
      <c r="B6" s="215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3"/>
      <c r="BY6" s="216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6" t="s">
        <v>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35"/>
    </row>
    <row r="7" spans="1:180" ht="6" customHeight="1">
      <c r="A7" s="215"/>
      <c r="B7" s="215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3"/>
      <c r="BY7" s="215"/>
      <c r="BZ7" s="215" t="s">
        <v>8</v>
      </c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35"/>
    </row>
    <row r="8" spans="1:180" ht="6" customHeight="1">
      <c r="A8" s="215"/>
      <c r="B8" s="215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3"/>
      <c r="BY8" s="215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35"/>
    </row>
    <row r="9" spans="1:173" ht="6" customHeight="1">
      <c r="A9" s="215"/>
      <c r="B9" s="215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3"/>
      <c r="BY9" s="215"/>
      <c r="BZ9" s="161" t="s">
        <v>9</v>
      </c>
      <c r="CA9" s="162"/>
      <c r="CB9" s="162"/>
      <c r="CC9" s="162"/>
      <c r="CD9" s="162"/>
      <c r="CE9" s="162"/>
      <c r="CF9" s="162"/>
      <c r="CG9" s="162"/>
      <c r="CH9" s="162"/>
      <c r="CI9" s="163"/>
      <c r="CJ9" s="562" t="s">
        <v>10</v>
      </c>
      <c r="CK9" s="563"/>
      <c r="CL9" s="563"/>
      <c r="CM9" s="563"/>
      <c r="CN9" s="564"/>
      <c r="CO9" s="161" t="s">
        <v>11</v>
      </c>
      <c r="CP9" s="162"/>
      <c r="CQ9" s="162"/>
      <c r="CR9" s="162"/>
      <c r="CS9" s="162"/>
      <c r="CT9" s="162"/>
      <c r="CU9" s="162"/>
      <c r="CV9" s="162"/>
      <c r="CW9" s="162"/>
      <c r="CX9" s="163"/>
      <c r="CY9" s="161" t="s">
        <v>12</v>
      </c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3"/>
      <c r="EI9" s="227" t="s">
        <v>13</v>
      </c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7"/>
      <c r="EX9" s="553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</row>
    <row r="10" spans="1:173" ht="6" customHeight="1">
      <c r="A10" s="215"/>
      <c r="B10" s="215"/>
      <c r="C10" s="208" t="s">
        <v>14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0"/>
      <c r="BM10" s="550"/>
      <c r="BN10" s="550"/>
      <c r="BO10" s="550"/>
      <c r="BP10" s="550"/>
      <c r="BQ10" s="550"/>
      <c r="BR10" s="550"/>
      <c r="BS10" s="550"/>
      <c r="BT10" s="550"/>
      <c r="BU10" s="550"/>
      <c r="BV10" s="550"/>
      <c r="BW10" s="550"/>
      <c r="BX10" s="551"/>
      <c r="BY10" s="215"/>
      <c r="BZ10" s="167"/>
      <c r="CA10" s="168"/>
      <c r="CB10" s="168"/>
      <c r="CC10" s="168"/>
      <c r="CD10" s="168"/>
      <c r="CE10" s="168"/>
      <c r="CF10" s="168"/>
      <c r="CG10" s="168"/>
      <c r="CH10" s="168"/>
      <c r="CI10" s="169"/>
      <c r="CJ10" s="565"/>
      <c r="CK10" s="560"/>
      <c r="CL10" s="560"/>
      <c r="CM10" s="560"/>
      <c r="CN10" s="561"/>
      <c r="CO10" s="167"/>
      <c r="CP10" s="168"/>
      <c r="CQ10" s="168"/>
      <c r="CR10" s="168"/>
      <c r="CS10" s="168"/>
      <c r="CT10" s="168"/>
      <c r="CU10" s="168"/>
      <c r="CV10" s="168"/>
      <c r="CW10" s="168"/>
      <c r="CX10" s="169"/>
      <c r="CY10" s="167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9"/>
      <c r="EI10" s="229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1"/>
      <c r="EX10" s="553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</row>
    <row r="11" spans="1:173" ht="6" customHeight="1">
      <c r="A11" s="215"/>
      <c r="B11" s="215"/>
      <c r="C11" s="208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1"/>
      <c r="BY11" s="215"/>
      <c r="BZ11" s="566"/>
      <c r="CA11" s="209"/>
      <c r="CB11" s="209"/>
      <c r="CC11" s="209"/>
      <c r="CD11" s="530"/>
      <c r="CE11" s="209"/>
      <c r="CF11" s="209"/>
      <c r="CG11" s="209"/>
      <c r="CH11" s="209"/>
      <c r="CI11" s="210"/>
      <c r="CJ11" s="566"/>
      <c r="CK11" s="209"/>
      <c r="CL11" s="209"/>
      <c r="CM11" s="209"/>
      <c r="CN11" s="210"/>
      <c r="CO11" s="566"/>
      <c r="CP11" s="209"/>
      <c r="CQ11" s="209"/>
      <c r="CR11" s="209"/>
      <c r="CS11" s="530"/>
      <c r="CT11" s="209"/>
      <c r="CU11" s="209"/>
      <c r="CV11" s="209"/>
      <c r="CW11" s="209"/>
      <c r="CX11" s="210"/>
      <c r="CY11" s="566"/>
      <c r="CZ11" s="209"/>
      <c r="DA11" s="209"/>
      <c r="DB11" s="209"/>
      <c r="DC11" s="209"/>
      <c r="DD11" s="530"/>
      <c r="DE11" s="209"/>
      <c r="DF11" s="209"/>
      <c r="DG11" s="209"/>
      <c r="DH11" s="209"/>
      <c r="DI11" s="209"/>
      <c r="DJ11" s="209"/>
      <c r="DK11" s="530"/>
      <c r="DL11" s="209"/>
      <c r="DM11" s="209"/>
      <c r="DN11" s="209"/>
      <c r="DO11" s="209"/>
      <c r="DP11" s="209"/>
      <c r="DQ11" s="209"/>
      <c r="DR11" s="530"/>
      <c r="DS11" s="209"/>
      <c r="DT11" s="209"/>
      <c r="DU11" s="209"/>
      <c r="DV11" s="209"/>
      <c r="DW11" s="209"/>
      <c r="DX11" s="530"/>
      <c r="DY11" s="209"/>
      <c r="DZ11" s="209"/>
      <c r="EA11" s="209"/>
      <c r="EB11" s="209"/>
      <c r="EC11" s="530"/>
      <c r="ED11" s="209"/>
      <c r="EE11" s="209"/>
      <c r="EF11" s="209"/>
      <c r="EG11" s="209"/>
      <c r="EH11" s="210"/>
      <c r="EI11" s="566"/>
      <c r="EJ11" s="209"/>
      <c r="EK11" s="209"/>
      <c r="EL11" s="209"/>
      <c r="EM11" s="530"/>
      <c r="EN11" s="209"/>
      <c r="EO11" s="209"/>
      <c r="EP11" s="209"/>
      <c r="EQ11" s="209"/>
      <c r="ER11" s="530"/>
      <c r="ES11" s="209"/>
      <c r="ET11" s="209"/>
      <c r="EU11" s="209"/>
      <c r="EV11" s="209"/>
      <c r="EW11" s="210"/>
      <c r="EX11" s="553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</row>
    <row r="12" spans="1:173" ht="6" customHeight="1">
      <c r="A12" s="215"/>
      <c r="B12" s="215"/>
      <c r="C12" s="208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1"/>
      <c r="BY12" s="215"/>
      <c r="BZ12" s="567"/>
      <c r="CA12" s="211"/>
      <c r="CB12" s="211"/>
      <c r="CC12" s="211"/>
      <c r="CD12" s="531"/>
      <c r="CE12" s="211"/>
      <c r="CF12" s="211"/>
      <c r="CG12" s="211"/>
      <c r="CH12" s="211"/>
      <c r="CI12" s="212"/>
      <c r="CJ12" s="567"/>
      <c r="CK12" s="211"/>
      <c r="CL12" s="211"/>
      <c r="CM12" s="211"/>
      <c r="CN12" s="212"/>
      <c r="CO12" s="567"/>
      <c r="CP12" s="211"/>
      <c r="CQ12" s="211"/>
      <c r="CR12" s="211"/>
      <c r="CS12" s="531"/>
      <c r="CT12" s="211"/>
      <c r="CU12" s="211"/>
      <c r="CV12" s="211"/>
      <c r="CW12" s="211"/>
      <c r="CX12" s="212"/>
      <c r="CY12" s="567"/>
      <c r="CZ12" s="211"/>
      <c r="DA12" s="211"/>
      <c r="DB12" s="211"/>
      <c r="DC12" s="211"/>
      <c r="DD12" s="531"/>
      <c r="DE12" s="211"/>
      <c r="DF12" s="211"/>
      <c r="DG12" s="211"/>
      <c r="DH12" s="211"/>
      <c r="DI12" s="211"/>
      <c r="DJ12" s="211"/>
      <c r="DK12" s="531"/>
      <c r="DL12" s="211"/>
      <c r="DM12" s="211"/>
      <c r="DN12" s="211"/>
      <c r="DO12" s="211"/>
      <c r="DP12" s="211"/>
      <c r="DQ12" s="211"/>
      <c r="DR12" s="531"/>
      <c r="DS12" s="211"/>
      <c r="DT12" s="211"/>
      <c r="DU12" s="211"/>
      <c r="DV12" s="211"/>
      <c r="DW12" s="211"/>
      <c r="DX12" s="531"/>
      <c r="DY12" s="211"/>
      <c r="DZ12" s="211"/>
      <c r="EA12" s="211"/>
      <c r="EB12" s="211"/>
      <c r="EC12" s="531"/>
      <c r="ED12" s="211"/>
      <c r="EE12" s="211"/>
      <c r="EF12" s="211"/>
      <c r="EG12" s="211"/>
      <c r="EH12" s="212"/>
      <c r="EI12" s="567"/>
      <c r="EJ12" s="211"/>
      <c r="EK12" s="211"/>
      <c r="EL12" s="211"/>
      <c r="EM12" s="531"/>
      <c r="EN12" s="211"/>
      <c r="EO12" s="211"/>
      <c r="EP12" s="211"/>
      <c r="EQ12" s="211"/>
      <c r="ER12" s="531"/>
      <c r="ES12" s="211"/>
      <c r="ET12" s="211"/>
      <c r="EU12" s="211"/>
      <c r="EV12" s="211"/>
      <c r="EW12" s="212"/>
      <c r="EX12" s="553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</row>
    <row r="13" spans="1:173" ht="6" customHeight="1">
      <c r="A13" s="215"/>
      <c r="B13" s="215"/>
      <c r="C13" s="208" t="s">
        <v>15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7" t="s">
        <v>16</v>
      </c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8"/>
      <c r="BY13" s="215"/>
      <c r="BZ13" s="568"/>
      <c r="CA13" s="213"/>
      <c r="CB13" s="213"/>
      <c r="CC13" s="213"/>
      <c r="CD13" s="532"/>
      <c r="CE13" s="213"/>
      <c r="CF13" s="213"/>
      <c r="CG13" s="213"/>
      <c r="CH13" s="213"/>
      <c r="CI13" s="214"/>
      <c r="CJ13" s="568"/>
      <c r="CK13" s="213"/>
      <c r="CL13" s="213"/>
      <c r="CM13" s="213"/>
      <c r="CN13" s="214"/>
      <c r="CO13" s="568"/>
      <c r="CP13" s="213"/>
      <c r="CQ13" s="213"/>
      <c r="CR13" s="213"/>
      <c r="CS13" s="532"/>
      <c r="CT13" s="213"/>
      <c r="CU13" s="213"/>
      <c r="CV13" s="213"/>
      <c r="CW13" s="213"/>
      <c r="CX13" s="214"/>
      <c r="CY13" s="568"/>
      <c r="CZ13" s="213"/>
      <c r="DA13" s="213"/>
      <c r="DB13" s="213"/>
      <c r="DC13" s="213"/>
      <c r="DD13" s="532"/>
      <c r="DE13" s="213"/>
      <c r="DF13" s="213"/>
      <c r="DG13" s="213"/>
      <c r="DH13" s="213"/>
      <c r="DI13" s="213"/>
      <c r="DJ13" s="213"/>
      <c r="DK13" s="532"/>
      <c r="DL13" s="213"/>
      <c r="DM13" s="213"/>
      <c r="DN13" s="213"/>
      <c r="DO13" s="213"/>
      <c r="DP13" s="213"/>
      <c r="DQ13" s="213"/>
      <c r="DR13" s="532"/>
      <c r="DS13" s="213"/>
      <c r="DT13" s="213"/>
      <c r="DU13" s="213"/>
      <c r="DV13" s="213"/>
      <c r="DW13" s="213"/>
      <c r="DX13" s="532"/>
      <c r="DY13" s="213"/>
      <c r="DZ13" s="213"/>
      <c r="EA13" s="213"/>
      <c r="EB13" s="213"/>
      <c r="EC13" s="532"/>
      <c r="ED13" s="213"/>
      <c r="EE13" s="213"/>
      <c r="EF13" s="213"/>
      <c r="EG13" s="213"/>
      <c r="EH13" s="214"/>
      <c r="EI13" s="568"/>
      <c r="EJ13" s="213"/>
      <c r="EK13" s="213"/>
      <c r="EL13" s="213"/>
      <c r="EM13" s="532"/>
      <c r="EN13" s="213"/>
      <c r="EO13" s="213"/>
      <c r="EP13" s="213"/>
      <c r="EQ13" s="213"/>
      <c r="ER13" s="532"/>
      <c r="ES13" s="213"/>
      <c r="ET13" s="213"/>
      <c r="EU13" s="213"/>
      <c r="EV13" s="213"/>
      <c r="EW13" s="214"/>
      <c r="EX13" s="553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</row>
    <row r="14" spans="1:173" ht="6" customHeight="1">
      <c r="A14" s="215"/>
      <c r="B14" s="215"/>
      <c r="C14" s="208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8"/>
      <c r="BY14" s="215"/>
      <c r="BZ14" s="569" t="s">
        <v>17</v>
      </c>
      <c r="CA14" s="569"/>
      <c r="CB14" s="569"/>
      <c r="CC14" s="569"/>
      <c r="CD14" s="569"/>
      <c r="CE14" s="569"/>
      <c r="CF14" s="569"/>
      <c r="CG14" s="569"/>
      <c r="CH14" s="569"/>
      <c r="CI14" s="569"/>
      <c r="CJ14" s="569"/>
      <c r="CK14" s="569"/>
      <c r="CL14" s="569"/>
      <c r="CM14" s="569"/>
      <c r="CN14" s="569"/>
      <c r="CO14" s="569"/>
      <c r="CP14" s="569"/>
      <c r="CQ14" s="573" t="s">
        <v>132</v>
      </c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73"/>
      <c r="DN14" s="573"/>
      <c r="DO14" s="573"/>
      <c r="DP14" s="573"/>
      <c r="DQ14" s="573"/>
      <c r="DR14" s="573"/>
      <c r="DS14" s="573"/>
      <c r="DT14" s="573"/>
      <c r="DU14" s="573"/>
      <c r="DV14" s="573"/>
      <c r="DW14" s="573"/>
      <c r="DX14" s="573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3"/>
      <c r="EL14" s="573"/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</row>
    <row r="15" spans="1:173" ht="9.75" customHeight="1">
      <c r="A15" s="215"/>
      <c r="B15" s="215"/>
      <c r="C15" s="22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215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0"/>
      <c r="CO15" s="570"/>
      <c r="CP15" s="570"/>
      <c r="CQ15" s="573"/>
      <c r="CR15" s="573"/>
      <c r="CS15" s="573"/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3"/>
      <c r="DX15" s="573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3"/>
      <c r="EL15" s="573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3"/>
      <c r="EZ15" s="573"/>
      <c r="FA15" s="573"/>
      <c r="FB15" s="573"/>
      <c r="FC15" s="573"/>
      <c r="FD15" s="573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</row>
    <row r="16" spans="1:176" ht="11.25" customHeight="1">
      <c r="A16" s="215"/>
      <c r="B16" s="21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215" t="s">
        <v>18</v>
      </c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215"/>
      <c r="BZ16" s="571" t="s">
        <v>19</v>
      </c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2" t="s">
        <v>133</v>
      </c>
      <c r="CR16" s="572"/>
      <c r="CS16" s="572"/>
      <c r="CT16" s="572"/>
      <c r="CU16" s="572"/>
      <c r="CV16" s="572"/>
      <c r="CW16" s="572"/>
      <c r="CX16" s="572"/>
      <c r="CY16" s="572"/>
      <c r="CZ16" s="572"/>
      <c r="DA16" s="572"/>
      <c r="DB16" s="572"/>
      <c r="DC16" s="572"/>
      <c r="DD16" s="572"/>
      <c r="DE16" s="572"/>
      <c r="DF16" s="572"/>
      <c r="DG16" s="572"/>
      <c r="DH16" s="572"/>
      <c r="DI16" s="572"/>
      <c r="DJ16" s="572"/>
      <c r="DK16" s="572"/>
      <c r="DL16" s="572"/>
      <c r="DM16" s="572"/>
      <c r="DN16" s="572"/>
      <c r="DO16" s="572"/>
      <c r="DP16" s="572"/>
      <c r="DQ16" s="572"/>
      <c r="DR16" s="572"/>
      <c r="DS16" s="572"/>
      <c r="DT16" s="572"/>
      <c r="DU16" s="572"/>
      <c r="DV16" s="572"/>
      <c r="DW16" s="572"/>
      <c r="DX16" s="572"/>
      <c r="DY16" s="572"/>
      <c r="DZ16" s="572"/>
      <c r="EA16" s="572"/>
      <c r="EB16" s="572"/>
      <c r="EC16" s="572"/>
      <c r="ED16" s="572"/>
      <c r="EE16" s="572"/>
      <c r="EF16" s="572"/>
      <c r="EG16" s="572"/>
      <c r="EH16" s="572"/>
      <c r="EI16" s="572"/>
      <c r="EJ16" s="572"/>
      <c r="EK16" s="572"/>
      <c r="EL16" s="572"/>
      <c r="EM16" s="572"/>
      <c r="EN16" s="572"/>
      <c r="EO16" s="572"/>
      <c r="EP16" s="572"/>
      <c r="EQ16" s="572"/>
      <c r="ER16" s="572"/>
      <c r="ES16" s="572"/>
      <c r="ET16" s="572"/>
      <c r="EU16" s="572"/>
      <c r="EV16" s="572"/>
      <c r="EW16" s="572"/>
      <c r="EX16" s="572"/>
      <c r="EY16" s="572"/>
      <c r="EZ16" s="572"/>
      <c r="FA16" s="572"/>
      <c r="FB16" s="572"/>
      <c r="FC16" s="572"/>
      <c r="FD16" s="572"/>
      <c r="FE16" s="215"/>
      <c r="FF16" s="215"/>
      <c r="FG16" s="215"/>
      <c r="FH16" s="215"/>
      <c r="FI16" s="197">
        <v>0</v>
      </c>
      <c r="FJ16" s="197"/>
      <c r="FK16" s="197"/>
      <c r="FL16" s="197"/>
      <c r="FM16" s="197">
        <v>0</v>
      </c>
      <c r="FN16" s="197"/>
      <c r="FO16" s="197"/>
      <c r="FP16" s="197"/>
      <c r="FQ16" s="197"/>
      <c r="FR16" s="197"/>
      <c r="FS16" s="197"/>
      <c r="FT16" s="197"/>
    </row>
    <row r="17" spans="1:176" ht="2.25" customHeight="1" thickBo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</row>
    <row r="18" spans="1:176" ht="5.25" customHeight="1">
      <c r="A18" s="215"/>
      <c r="B18" s="215"/>
      <c r="C18" s="391" t="s">
        <v>20</v>
      </c>
      <c r="D18" s="391"/>
      <c r="E18" s="391"/>
      <c r="F18" s="391"/>
      <c r="G18" s="401" t="s">
        <v>21</v>
      </c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391" t="s">
        <v>22</v>
      </c>
      <c r="AD18" s="391"/>
      <c r="AE18" s="391"/>
      <c r="AF18" s="399"/>
      <c r="AG18" s="403" t="s">
        <v>23</v>
      </c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407" t="s">
        <v>24</v>
      </c>
      <c r="BR18" s="407"/>
      <c r="BS18" s="407"/>
      <c r="BT18" s="407"/>
      <c r="BU18" s="407"/>
      <c r="BV18" s="407"/>
      <c r="BW18" s="407"/>
      <c r="BX18" s="407"/>
      <c r="BY18" s="373" t="s">
        <v>25</v>
      </c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4"/>
      <c r="DA18" s="554" t="s">
        <v>26</v>
      </c>
      <c r="DB18" s="555"/>
      <c r="DC18" s="555"/>
      <c r="DD18" s="555"/>
      <c r="DE18" s="555"/>
      <c r="DF18" s="555"/>
      <c r="DG18" s="555"/>
      <c r="DH18" s="555"/>
      <c r="DI18" s="555"/>
      <c r="DJ18" s="555"/>
      <c r="DK18" s="555" t="s">
        <v>27</v>
      </c>
      <c r="DL18" s="555"/>
      <c r="DM18" s="555"/>
      <c r="DN18" s="555"/>
      <c r="DO18" s="555"/>
      <c r="DP18" s="555"/>
      <c r="DQ18" s="555"/>
      <c r="DR18" s="555"/>
      <c r="DS18" s="555"/>
      <c r="DT18" s="555"/>
      <c r="DU18" s="347" t="s">
        <v>28</v>
      </c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548"/>
      <c r="FE18" s="124" t="s">
        <v>29</v>
      </c>
      <c r="FF18" s="125"/>
      <c r="FG18" s="125"/>
      <c r="FH18" s="125"/>
      <c r="FI18" s="125"/>
      <c r="FJ18" s="125"/>
      <c r="FK18" s="125"/>
      <c r="FL18" s="125"/>
      <c r="FM18" s="125"/>
      <c r="FN18" s="145"/>
      <c r="FO18" s="145"/>
      <c r="FP18" s="145"/>
      <c r="FQ18" s="148" t="s">
        <v>30</v>
      </c>
      <c r="FR18" s="148"/>
      <c r="FS18" s="148"/>
      <c r="FT18" s="149"/>
    </row>
    <row r="19" spans="1:176" ht="5.25" customHeight="1">
      <c r="A19" s="215"/>
      <c r="B19" s="215"/>
      <c r="C19" s="392"/>
      <c r="D19" s="392"/>
      <c r="E19" s="392"/>
      <c r="F19" s="392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392"/>
      <c r="AD19" s="392"/>
      <c r="AE19" s="392"/>
      <c r="AF19" s="400"/>
      <c r="AG19" s="404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92"/>
      <c r="BR19" s="392"/>
      <c r="BS19" s="392"/>
      <c r="BT19" s="392"/>
      <c r="BU19" s="392"/>
      <c r="BV19" s="392"/>
      <c r="BW19" s="392"/>
      <c r="BX19" s="392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75"/>
      <c r="DA19" s="263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548"/>
      <c r="FE19" s="126"/>
      <c r="FF19" s="127"/>
      <c r="FG19" s="127"/>
      <c r="FH19" s="127"/>
      <c r="FI19" s="127"/>
      <c r="FJ19" s="127"/>
      <c r="FK19" s="127"/>
      <c r="FL19" s="127"/>
      <c r="FM19" s="127"/>
      <c r="FN19" s="146"/>
      <c r="FO19" s="146"/>
      <c r="FP19" s="146"/>
      <c r="FQ19" s="150"/>
      <c r="FR19" s="150"/>
      <c r="FS19" s="150"/>
      <c r="FT19" s="151"/>
    </row>
    <row r="20" spans="1:176" ht="5.25" customHeight="1">
      <c r="A20" s="215"/>
      <c r="B20" s="215"/>
      <c r="C20" s="389" t="s">
        <v>31</v>
      </c>
      <c r="D20" s="389"/>
      <c r="E20" s="389"/>
      <c r="F20" s="389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389" t="s">
        <v>32</v>
      </c>
      <c r="AD20" s="389"/>
      <c r="AE20" s="389"/>
      <c r="AF20" s="397"/>
      <c r="AG20" s="404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89" t="s">
        <v>33</v>
      </c>
      <c r="BR20" s="389"/>
      <c r="BS20" s="389"/>
      <c r="BT20" s="389"/>
      <c r="BU20" s="389"/>
      <c r="BV20" s="389"/>
      <c r="BW20" s="389"/>
      <c r="BX20" s="389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75"/>
      <c r="DA20" s="556" t="s">
        <v>34</v>
      </c>
      <c r="DB20" s="557"/>
      <c r="DC20" s="557"/>
      <c r="DD20" s="557"/>
      <c r="DE20" s="557"/>
      <c r="DF20" s="557"/>
      <c r="DG20" s="557"/>
      <c r="DH20" s="557"/>
      <c r="DI20" s="557"/>
      <c r="DJ20" s="558"/>
      <c r="DK20" s="576" t="s">
        <v>35</v>
      </c>
      <c r="DL20" s="576"/>
      <c r="DM20" s="576"/>
      <c r="DN20" s="576"/>
      <c r="DO20" s="576"/>
      <c r="DP20" s="576"/>
      <c r="DQ20" s="576"/>
      <c r="DR20" s="576"/>
      <c r="DS20" s="576"/>
      <c r="DT20" s="576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548"/>
      <c r="FE20" s="126"/>
      <c r="FF20" s="127"/>
      <c r="FG20" s="127"/>
      <c r="FH20" s="127"/>
      <c r="FI20" s="127"/>
      <c r="FJ20" s="127"/>
      <c r="FK20" s="127"/>
      <c r="FL20" s="127"/>
      <c r="FM20" s="127"/>
      <c r="FN20" s="146"/>
      <c r="FO20" s="146"/>
      <c r="FP20" s="146"/>
      <c r="FQ20" s="150"/>
      <c r="FR20" s="150"/>
      <c r="FS20" s="150"/>
      <c r="FT20" s="151"/>
    </row>
    <row r="21" spans="1:176" ht="5.25" customHeight="1">
      <c r="A21" s="215"/>
      <c r="B21" s="215"/>
      <c r="C21" s="390"/>
      <c r="D21" s="390"/>
      <c r="E21" s="390"/>
      <c r="F21" s="390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390"/>
      <c r="AD21" s="390"/>
      <c r="AE21" s="390"/>
      <c r="AF21" s="398"/>
      <c r="AG21" s="404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90"/>
      <c r="BR21" s="390"/>
      <c r="BS21" s="390"/>
      <c r="BT21" s="390"/>
      <c r="BU21" s="390"/>
      <c r="BV21" s="390"/>
      <c r="BW21" s="390"/>
      <c r="BX21" s="390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75"/>
      <c r="DA21" s="559"/>
      <c r="DB21" s="560"/>
      <c r="DC21" s="560"/>
      <c r="DD21" s="560"/>
      <c r="DE21" s="560"/>
      <c r="DF21" s="560"/>
      <c r="DG21" s="560"/>
      <c r="DH21" s="560"/>
      <c r="DI21" s="560"/>
      <c r="DJ21" s="561"/>
      <c r="DK21" s="577"/>
      <c r="DL21" s="577"/>
      <c r="DM21" s="577"/>
      <c r="DN21" s="577"/>
      <c r="DO21" s="577"/>
      <c r="DP21" s="577"/>
      <c r="DQ21" s="577"/>
      <c r="DR21" s="577"/>
      <c r="DS21" s="577"/>
      <c r="DT21" s="57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548"/>
      <c r="FE21" s="126"/>
      <c r="FF21" s="127"/>
      <c r="FG21" s="127"/>
      <c r="FH21" s="127"/>
      <c r="FI21" s="127"/>
      <c r="FJ21" s="127"/>
      <c r="FK21" s="127"/>
      <c r="FL21" s="127"/>
      <c r="FM21" s="127"/>
      <c r="FN21" s="146"/>
      <c r="FO21" s="146"/>
      <c r="FP21" s="146"/>
      <c r="FQ21" s="150"/>
      <c r="FR21" s="150"/>
      <c r="FS21" s="150"/>
      <c r="FT21" s="151"/>
    </row>
    <row r="22" spans="1:176" ht="9.75" customHeight="1" thickBot="1">
      <c r="A22" s="215"/>
      <c r="B22" s="215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4" t="s">
        <v>36</v>
      </c>
      <c r="AD22" s="395"/>
      <c r="AE22" s="395"/>
      <c r="AF22" s="396"/>
      <c r="AG22" s="408" t="s">
        <v>37</v>
      </c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 t="s">
        <v>38</v>
      </c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9"/>
      <c r="DA22" s="405"/>
      <c r="DB22" s="406"/>
      <c r="DC22" s="406"/>
      <c r="DD22" s="406"/>
      <c r="DE22" s="406"/>
      <c r="DF22" s="406"/>
      <c r="DG22" s="406"/>
      <c r="DH22" s="406"/>
      <c r="DI22" s="406"/>
      <c r="DJ22" s="406"/>
      <c r="DK22" s="552"/>
      <c r="DL22" s="552"/>
      <c r="DM22" s="552"/>
      <c r="DN22" s="552"/>
      <c r="DO22" s="552"/>
      <c r="DP22" s="552"/>
      <c r="DQ22" s="552"/>
      <c r="DR22" s="552"/>
      <c r="DS22" s="552"/>
      <c r="DT22" s="552"/>
      <c r="DU22" s="406" t="s">
        <v>37</v>
      </c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549"/>
      <c r="FE22" s="128"/>
      <c r="FF22" s="129"/>
      <c r="FG22" s="129"/>
      <c r="FH22" s="129"/>
      <c r="FI22" s="129"/>
      <c r="FJ22" s="129"/>
      <c r="FK22" s="129"/>
      <c r="FL22" s="129"/>
      <c r="FM22" s="129"/>
      <c r="FN22" s="147"/>
      <c r="FO22" s="147"/>
      <c r="FP22" s="147"/>
      <c r="FQ22" s="152"/>
      <c r="FR22" s="152"/>
      <c r="FS22" s="152"/>
      <c r="FT22" s="153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170" t="s">
        <v>39</v>
      </c>
      <c r="D23" s="171"/>
      <c r="E23" s="171"/>
      <c r="F23" s="172"/>
      <c r="G23" s="188" t="s">
        <v>40</v>
      </c>
      <c r="H23" s="189"/>
      <c r="I23" s="189"/>
      <c r="J23" s="190"/>
      <c r="K23" s="179" t="s">
        <v>41</v>
      </c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  <c r="AC23" s="376" t="s">
        <v>42</v>
      </c>
      <c r="AD23" s="376"/>
      <c r="AE23" s="376"/>
      <c r="AF23" s="402"/>
      <c r="AG23" s="383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5"/>
      <c r="BQ23" s="376">
        <f ca="1">IF(C23="","",INDIRECT("Q料率_業種一括有期・建設!$H$"&amp;B23,TRUE))</f>
        <v>18</v>
      </c>
      <c r="BR23" s="376"/>
      <c r="BS23" s="376"/>
      <c r="BT23" s="376"/>
      <c r="BU23" s="376"/>
      <c r="BV23" s="376"/>
      <c r="BW23" s="376"/>
      <c r="BX23" s="376"/>
      <c r="BY23" s="357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9"/>
      <c r="DA23" s="110">
        <f ca="1">IF(C23="","",INDIRECT("Q料率_業種一括有期・建設!$D$"&amp;B23,TRUE))</f>
        <v>89</v>
      </c>
      <c r="DB23" s="111"/>
      <c r="DC23" s="111"/>
      <c r="DD23" s="111"/>
      <c r="DE23" s="111"/>
      <c r="DF23" s="111"/>
      <c r="DG23" s="111"/>
      <c r="DH23" s="111"/>
      <c r="DI23" s="111"/>
      <c r="DJ23" s="111"/>
      <c r="DK23" s="442"/>
      <c r="DL23" s="443"/>
      <c r="DM23" s="443"/>
      <c r="DN23" s="443"/>
      <c r="DO23" s="443"/>
      <c r="DP23" s="443"/>
      <c r="DQ23" s="443"/>
      <c r="DR23" s="443"/>
      <c r="DS23" s="443"/>
      <c r="DT23" s="444"/>
      <c r="DU23" s="470">
        <f>ROUNDDOWN(IF(DK23="",BY23*DA23,BY23*DK23),0)</f>
        <v>0</v>
      </c>
      <c r="DV23" s="471"/>
      <c r="DW23" s="471"/>
      <c r="DX23" s="471"/>
      <c r="DY23" s="471"/>
      <c r="DZ23" s="471"/>
      <c r="EA23" s="471"/>
      <c r="EB23" s="471"/>
      <c r="EC23" s="471"/>
      <c r="ED23" s="471"/>
      <c r="EE23" s="471"/>
      <c r="EF23" s="471"/>
      <c r="EG23" s="471"/>
      <c r="EH23" s="471"/>
      <c r="EI23" s="471"/>
      <c r="EJ23" s="471"/>
      <c r="EK23" s="471"/>
      <c r="EL23" s="471"/>
      <c r="EM23" s="471"/>
      <c r="EN23" s="471"/>
      <c r="EO23" s="471"/>
      <c r="EP23" s="471"/>
      <c r="EQ23" s="471"/>
      <c r="ER23" s="471"/>
      <c r="ES23" s="471"/>
      <c r="ET23" s="471"/>
      <c r="EU23" s="471"/>
      <c r="EV23" s="471"/>
      <c r="EW23" s="471"/>
      <c r="EX23" s="471"/>
      <c r="EY23" s="471"/>
      <c r="EZ23" s="471"/>
      <c r="FA23" s="471"/>
      <c r="FB23" s="471"/>
      <c r="FC23" s="471"/>
      <c r="FD23" s="472"/>
      <c r="FE23" s="130" t="s">
        <v>43</v>
      </c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2"/>
    </row>
    <row r="24" spans="1:176" ht="6" customHeight="1">
      <c r="A24" s="25"/>
      <c r="C24" s="173"/>
      <c r="D24" s="174"/>
      <c r="E24" s="174"/>
      <c r="F24" s="175"/>
      <c r="G24" s="191"/>
      <c r="H24" s="192"/>
      <c r="I24" s="192"/>
      <c r="J24" s="193"/>
      <c r="K24" s="182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4"/>
      <c r="AC24" s="376"/>
      <c r="AD24" s="376"/>
      <c r="AE24" s="376"/>
      <c r="AF24" s="402"/>
      <c r="AG24" s="386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8"/>
      <c r="BQ24" s="376"/>
      <c r="BR24" s="376"/>
      <c r="BS24" s="376"/>
      <c r="BT24" s="376"/>
      <c r="BU24" s="376"/>
      <c r="BV24" s="376"/>
      <c r="BW24" s="376"/>
      <c r="BX24" s="376"/>
      <c r="BY24" s="360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2"/>
      <c r="DA24" s="110"/>
      <c r="DB24" s="111"/>
      <c r="DC24" s="111"/>
      <c r="DD24" s="111"/>
      <c r="DE24" s="111"/>
      <c r="DF24" s="111"/>
      <c r="DG24" s="111"/>
      <c r="DH24" s="111"/>
      <c r="DI24" s="111"/>
      <c r="DJ24" s="111"/>
      <c r="DK24" s="445"/>
      <c r="DL24" s="446"/>
      <c r="DM24" s="446"/>
      <c r="DN24" s="446"/>
      <c r="DO24" s="446"/>
      <c r="DP24" s="446"/>
      <c r="DQ24" s="446"/>
      <c r="DR24" s="446"/>
      <c r="DS24" s="446"/>
      <c r="DT24" s="447"/>
      <c r="DU24" s="473"/>
      <c r="DV24" s="474"/>
      <c r="DW24" s="474"/>
      <c r="DX24" s="474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4"/>
      <c r="ES24" s="474"/>
      <c r="ET24" s="474"/>
      <c r="EU24" s="474"/>
      <c r="EV24" s="474"/>
      <c r="EW24" s="474"/>
      <c r="EX24" s="474"/>
      <c r="EY24" s="474"/>
      <c r="EZ24" s="474"/>
      <c r="FA24" s="474"/>
      <c r="FB24" s="474"/>
      <c r="FC24" s="474"/>
      <c r="FD24" s="475"/>
      <c r="FE24" s="133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5"/>
    </row>
    <row r="25" spans="1:176" ht="6" customHeight="1">
      <c r="A25" s="25"/>
      <c r="C25" s="173"/>
      <c r="D25" s="174"/>
      <c r="E25" s="174"/>
      <c r="F25" s="175"/>
      <c r="G25" s="191"/>
      <c r="H25" s="192"/>
      <c r="I25" s="192"/>
      <c r="J25" s="193"/>
      <c r="K25" s="182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4"/>
      <c r="AC25" s="414" t="s">
        <v>44</v>
      </c>
      <c r="AD25" s="414"/>
      <c r="AE25" s="414"/>
      <c r="AF25" s="415"/>
      <c r="AG25" s="418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419"/>
      <c r="BL25" s="419"/>
      <c r="BM25" s="419"/>
      <c r="BN25" s="419"/>
      <c r="BO25" s="419"/>
      <c r="BP25" s="420"/>
      <c r="BQ25" s="376">
        <f ca="1">IF(C23="","",INDIRECT("Q料率_業種一括有期・建設!$I$"&amp;B23,TRUE))</f>
        <v>18</v>
      </c>
      <c r="BR25" s="376"/>
      <c r="BS25" s="376"/>
      <c r="BT25" s="376"/>
      <c r="BU25" s="376"/>
      <c r="BV25" s="376"/>
      <c r="BW25" s="376"/>
      <c r="BX25" s="376"/>
      <c r="BY25" s="363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5"/>
      <c r="DA25" s="110">
        <f ca="1">IF(C23="","",INDIRECT("Q料率_業種一括有期・建設!$E$"&amp;B23,TRUE))</f>
        <v>89</v>
      </c>
      <c r="DB25" s="111"/>
      <c r="DC25" s="111"/>
      <c r="DD25" s="111"/>
      <c r="DE25" s="111"/>
      <c r="DF25" s="111"/>
      <c r="DG25" s="111"/>
      <c r="DH25" s="111"/>
      <c r="DI25" s="111"/>
      <c r="DJ25" s="111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52">
        <f>ROUNDDOWN(IF(DK25="",BY25*DA25,BY25*DK25),0)</f>
        <v>0</v>
      </c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53"/>
      <c r="EX25" s="453"/>
      <c r="EY25" s="453"/>
      <c r="EZ25" s="453"/>
      <c r="FA25" s="453"/>
      <c r="FB25" s="453"/>
      <c r="FC25" s="453"/>
      <c r="FD25" s="454"/>
      <c r="FE25" s="133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5"/>
    </row>
    <row r="26" spans="1:176" ht="6" customHeight="1">
      <c r="A26" s="25"/>
      <c r="C26" s="173"/>
      <c r="D26" s="174"/>
      <c r="E26" s="174"/>
      <c r="F26" s="175"/>
      <c r="G26" s="191"/>
      <c r="H26" s="192"/>
      <c r="I26" s="192"/>
      <c r="J26" s="193"/>
      <c r="K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4"/>
      <c r="AC26" s="414"/>
      <c r="AD26" s="414"/>
      <c r="AE26" s="414"/>
      <c r="AF26" s="415"/>
      <c r="AG26" s="421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3"/>
      <c r="BQ26" s="376"/>
      <c r="BR26" s="376"/>
      <c r="BS26" s="376"/>
      <c r="BT26" s="376"/>
      <c r="BU26" s="376"/>
      <c r="BV26" s="376"/>
      <c r="BW26" s="376"/>
      <c r="BX26" s="376"/>
      <c r="BY26" s="366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8"/>
      <c r="DA26" s="110"/>
      <c r="DB26" s="111"/>
      <c r="DC26" s="111"/>
      <c r="DD26" s="111"/>
      <c r="DE26" s="111"/>
      <c r="DF26" s="111"/>
      <c r="DG26" s="111"/>
      <c r="DH26" s="111"/>
      <c r="DI26" s="111"/>
      <c r="DJ26" s="111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55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7"/>
      <c r="FE26" s="8"/>
      <c r="FF26" s="7"/>
      <c r="FG26" s="7"/>
      <c r="FH26" s="7"/>
      <c r="FI26" s="7"/>
      <c r="FJ26" s="7"/>
      <c r="FK26" s="136"/>
      <c r="FL26" s="137"/>
      <c r="FM26" s="137"/>
      <c r="FN26" s="137"/>
      <c r="FO26" s="138"/>
      <c r="FP26" s="7"/>
      <c r="FQ26" s="6"/>
      <c r="FR26" s="6"/>
      <c r="FS26" s="7"/>
      <c r="FT26" s="9"/>
    </row>
    <row r="27" spans="1:176" ht="6" customHeight="1">
      <c r="A27" s="25"/>
      <c r="C27" s="173"/>
      <c r="D27" s="174"/>
      <c r="E27" s="174"/>
      <c r="F27" s="175"/>
      <c r="G27" s="191"/>
      <c r="H27" s="192"/>
      <c r="I27" s="192"/>
      <c r="J27" s="193"/>
      <c r="K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4"/>
      <c r="AC27" s="416" t="s">
        <v>45</v>
      </c>
      <c r="AD27" s="416"/>
      <c r="AE27" s="416"/>
      <c r="AF27" s="417"/>
      <c r="AG27" s="42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5"/>
      <c r="BQ27" s="376">
        <f ca="1">IF(C23="","",INDIRECT("Q料率_業種一括有期・建設!$J$"&amp;B23,TRUE))</f>
        <v>19</v>
      </c>
      <c r="BR27" s="376"/>
      <c r="BS27" s="376"/>
      <c r="BT27" s="376"/>
      <c r="BU27" s="376"/>
      <c r="BV27" s="376"/>
      <c r="BW27" s="376"/>
      <c r="BX27" s="376"/>
      <c r="BY27" s="351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3"/>
      <c r="DA27" s="110">
        <f ca="1">IF(C23="","",INDIRECT("Q料率_業種一括有期・建設!$F$"&amp;B23,TRUE))</f>
        <v>79</v>
      </c>
      <c r="DB27" s="111"/>
      <c r="DC27" s="111"/>
      <c r="DD27" s="111"/>
      <c r="DE27" s="111"/>
      <c r="DF27" s="111"/>
      <c r="DG27" s="111"/>
      <c r="DH27" s="111"/>
      <c r="DI27" s="111"/>
      <c r="DJ27" s="111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58">
        <f>ROUNDDOWN(IF(DK27="",BY27*DA27,BY27*DK27),0)</f>
        <v>0</v>
      </c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60"/>
      <c r="FE27" s="8"/>
      <c r="FF27" s="7"/>
      <c r="FG27" s="7"/>
      <c r="FH27" s="7"/>
      <c r="FI27" s="7"/>
      <c r="FJ27" s="7"/>
      <c r="FK27" s="139"/>
      <c r="FL27" s="140"/>
      <c r="FM27" s="140"/>
      <c r="FN27" s="140"/>
      <c r="FO27" s="141"/>
      <c r="FP27" s="98" t="s">
        <v>46</v>
      </c>
      <c r="FQ27" s="98"/>
      <c r="FR27" s="98"/>
      <c r="FS27" s="7"/>
      <c r="FT27" s="9"/>
    </row>
    <row r="28" spans="1:176" ht="6" customHeight="1">
      <c r="A28" s="25"/>
      <c r="C28" s="173"/>
      <c r="D28" s="174"/>
      <c r="E28" s="174"/>
      <c r="F28" s="175"/>
      <c r="G28" s="191"/>
      <c r="H28" s="192"/>
      <c r="I28" s="192"/>
      <c r="J28" s="193"/>
      <c r="K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4"/>
      <c r="AC28" s="416"/>
      <c r="AD28" s="416"/>
      <c r="AE28" s="416"/>
      <c r="AF28" s="417"/>
      <c r="AG28" s="386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8"/>
      <c r="BQ28" s="376"/>
      <c r="BR28" s="376"/>
      <c r="BS28" s="376"/>
      <c r="BT28" s="376"/>
      <c r="BU28" s="376"/>
      <c r="BV28" s="376"/>
      <c r="BW28" s="376"/>
      <c r="BX28" s="376"/>
      <c r="BY28" s="354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6"/>
      <c r="DA28" s="110"/>
      <c r="DB28" s="111"/>
      <c r="DC28" s="111"/>
      <c r="DD28" s="111"/>
      <c r="DE28" s="111"/>
      <c r="DF28" s="111"/>
      <c r="DG28" s="111"/>
      <c r="DH28" s="111"/>
      <c r="DI28" s="111"/>
      <c r="DJ28" s="111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61"/>
      <c r="DV28" s="462"/>
      <c r="DW28" s="462"/>
      <c r="DX28" s="462"/>
      <c r="DY28" s="462"/>
      <c r="DZ28" s="462"/>
      <c r="EA28" s="462"/>
      <c r="EB28" s="462"/>
      <c r="EC28" s="462"/>
      <c r="ED28" s="462"/>
      <c r="EE28" s="462"/>
      <c r="EF28" s="462"/>
      <c r="EG28" s="462"/>
      <c r="EH28" s="462"/>
      <c r="EI28" s="462"/>
      <c r="EJ28" s="462"/>
      <c r="EK28" s="462"/>
      <c r="EL28" s="462"/>
      <c r="EM28" s="462"/>
      <c r="EN28" s="462"/>
      <c r="EO28" s="462"/>
      <c r="EP28" s="462"/>
      <c r="EQ28" s="462"/>
      <c r="ER28" s="462"/>
      <c r="ES28" s="462"/>
      <c r="ET28" s="462"/>
      <c r="EU28" s="462"/>
      <c r="EV28" s="462"/>
      <c r="EW28" s="462"/>
      <c r="EX28" s="462"/>
      <c r="EY28" s="462"/>
      <c r="EZ28" s="462"/>
      <c r="FA28" s="462"/>
      <c r="FB28" s="462"/>
      <c r="FC28" s="462"/>
      <c r="FD28" s="463"/>
      <c r="FE28" s="8"/>
      <c r="FF28" s="7"/>
      <c r="FG28" s="7"/>
      <c r="FH28" s="7"/>
      <c r="FI28" s="7"/>
      <c r="FJ28" s="7"/>
      <c r="FK28" s="142"/>
      <c r="FL28" s="143"/>
      <c r="FM28" s="143"/>
      <c r="FN28" s="143"/>
      <c r="FO28" s="144"/>
      <c r="FP28" s="98"/>
      <c r="FQ28" s="98"/>
      <c r="FR28" s="98"/>
      <c r="FS28" s="7"/>
      <c r="FT28" s="9"/>
    </row>
    <row r="29" spans="1:176" ht="6" customHeight="1" thickBot="1">
      <c r="A29" s="25"/>
      <c r="C29" s="173"/>
      <c r="D29" s="174"/>
      <c r="E29" s="174"/>
      <c r="F29" s="175"/>
      <c r="G29" s="191"/>
      <c r="H29" s="192"/>
      <c r="I29" s="192"/>
      <c r="J29" s="193"/>
      <c r="K29" s="182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4"/>
      <c r="AC29" s="412" t="s">
        <v>47</v>
      </c>
      <c r="AD29" s="412"/>
      <c r="AE29" s="412"/>
      <c r="AF29" s="413"/>
      <c r="AG29" s="377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9"/>
      <c r="BQ29" s="376">
        <f ca="1">IF(C23="","",INDIRECT("Q料率_業種一括有期・建設!$K$"&amp;B23,TRUE))</f>
        <v>19</v>
      </c>
      <c r="BR29" s="376"/>
      <c r="BS29" s="376"/>
      <c r="BT29" s="376"/>
      <c r="BU29" s="376"/>
      <c r="BV29" s="376"/>
      <c r="BW29" s="376"/>
      <c r="BX29" s="376"/>
      <c r="BY29" s="341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3"/>
      <c r="DA29" s="410">
        <f ca="1">IF(C23="","",INDIRECT("Q料率_業種一括有期・建設!$G$"&amp;B23,TRUE))</f>
        <v>62</v>
      </c>
      <c r="DB29" s="411"/>
      <c r="DC29" s="411"/>
      <c r="DD29" s="411"/>
      <c r="DE29" s="411"/>
      <c r="DF29" s="411"/>
      <c r="DG29" s="411"/>
      <c r="DH29" s="411"/>
      <c r="DI29" s="411"/>
      <c r="DJ29" s="411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104">
        <f>ROUNDDOWN(IF(DK29="",BY29*DA29,BY29*DK29),0)</f>
        <v>0</v>
      </c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6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176"/>
      <c r="D30" s="177"/>
      <c r="E30" s="177"/>
      <c r="F30" s="178"/>
      <c r="G30" s="191"/>
      <c r="H30" s="192"/>
      <c r="I30" s="192"/>
      <c r="J30" s="193"/>
      <c r="K30" s="185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7"/>
      <c r="AC30" s="412"/>
      <c r="AD30" s="412"/>
      <c r="AE30" s="412"/>
      <c r="AF30" s="413"/>
      <c r="AG30" s="380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2"/>
      <c r="BQ30" s="376"/>
      <c r="BR30" s="376"/>
      <c r="BS30" s="376"/>
      <c r="BT30" s="376"/>
      <c r="BU30" s="376"/>
      <c r="BV30" s="376"/>
      <c r="BW30" s="376"/>
      <c r="BX30" s="376"/>
      <c r="BY30" s="344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6"/>
      <c r="DA30" s="410"/>
      <c r="DB30" s="411"/>
      <c r="DC30" s="411"/>
      <c r="DD30" s="411"/>
      <c r="DE30" s="411"/>
      <c r="DF30" s="411"/>
      <c r="DG30" s="411"/>
      <c r="DH30" s="411"/>
      <c r="DI30" s="411"/>
      <c r="DJ30" s="411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107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9"/>
      <c r="FE30" s="130" t="s">
        <v>48</v>
      </c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2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170" t="s">
        <v>49</v>
      </c>
      <c r="D31" s="171"/>
      <c r="E31" s="171"/>
      <c r="F31" s="172"/>
      <c r="G31" s="191"/>
      <c r="H31" s="192"/>
      <c r="I31" s="192"/>
      <c r="J31" s="193"/>
      <c r="K31" s="161" t="s">
        <v>50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  <c r="AC31" s="376" t="s">
        <v>42</v>
      </c>
      <c r="AD31" s="376"/>
      <c r="AE31" s="376"/>
      <c r="AF31" s="402"/>
      <c r="AG31" s="383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5"/>
      <c r="BQ31" s="376">
        <f ca="1">IF(C31="","",INDIRECT("Q料率_業種一括有期・建設!$H$"&amp;B31,TRUE))</f>
        <v>20</v>
      </c>
      <c r="BR31" s="376"/>
      <c r="BS31" s="376"/>
      <c r="BT31" s="376"/>
      <c r="BU31" s="376"/>
      <c r="BV31" s="376"/>
      <c r="BW31" s="376"/>
      <c r="BX31" s="376"/>
      <c r="BY31" s="357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9"/>
      <c r="DA31" s="110">
        <f ca="1">IF(C31="","",INDIRECT("Q料率_業種一括有期・建設!$D$"&amp;B31,TRUE))</f>
        <v>16</v>
      </c>
      <c r="DB31" s="111"/>
      <c r="DC31" s="111"/>
      <c r="DD31" s="111"/>
      <c r="DE31" s="111"/>
      <c r="DF31" s="111"/>
      <c r="DG31" s="111"/>
      <c r="DH31" s="111"/>
      <c r="DI31" s="111"/>
      <c r="DJ31" s="111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70">
        <f>ROUNDDOWN(IF(DK31="",BY31*DA31,BY31*DK31),0)</f>
        <v>0</v>
      </c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  <c r="EK31" s="471"/>
      <c r="EL31" s="471"/>
      <c r="EM31" s="471"/>
      <c r="EN31" s="471"/>
      <c r="EO31" s="471"/>
      <c r="EP31" s="471"/>
      <c r="EQ31" s="471"/>
      <c r="ER31" s="471"/>
      <c r="ES31" s="471"/>
      <c r="ET31" s="471"/>
      <c r="EU31" s="471"/>
      <c r="EV31" s="471"/>
      <c r="EW31" s="471"/>
      <c r="EX31" s="471"/>
      <c r="EY31" s="471"/>
      <c r="EZ31" s="471"/>
      <c r="FA31" s="471"/>
      <c r="FB31" s="471"/>
      <c r="FC31" s="471"/>
      <c r="FD31" s="472"/>
      <c r="FE31" s="133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5"/>
    </row>
    <row r="32" spans="1:176" ht="6" customHeight="1">
      <c r="A32" s="25"/>
      <c r="C32" s="173"/>
      <c r="D32" s="174"/>
      <c r="E32" s="174"/>
      <c r="F32" s="175"/>
      <c r="G32" s="191"/>
      <c r="H32" s="192"/>
      <c r="I32" s="192"/>
      <c r="J32" s="193"/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6"/>
      <c r="AC32" s="376"/>
      <c r="AD32" s="376"/>
      <c r="AE32" s="376"/>
      <c r="AF32" s="402"/>
      <c r="AG32" s="386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8"/>
      <c r="BQ32" s="376"/>
      <c r="BR32" s="376"/>
      <c r="BS32" s="376"/>
      <c r="BT32" s="376"/>
      <c r="BU32" s="376"/>
      <c r="BV32" s="376"/>
      <c r="BW32" s="376"/>
      <c r="BX32" s="376"/>
      <c r="BY32" s="360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61"/>
      <c r="CY32" s="361"/>
      <c r="CZ32" s="362"/>
      <c r="DA32" s="110"/>
      <c r="DB32" s="111"/>
      <c r="DC32" s="111"/>
      <c r="DD32" s="111"/>
      <c r="DE32" s="111"/>
      <c r="DF32" s="111"/>
      <c r="DG32" s="111"/>
      <c r="DH32" s="111"/>
      <c r="DI32" s="111"/>
      <c r="DJ32" s="111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73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  <c r="FC32" s="474"/>
      <c r="FD32" s="475"/>
      <c r="FE32" s="133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5"/>
    </row>
    <row r="33" spans="1:184" ht="6" customHeight="1">
      <c r="A33" s="25"/>
      <c r="C33" s="173"/>
      <c r="D33" s="174"/>
      <c r="E33" s="174"/>
      <c r="F33" s="175"/>
      <c r="G33" s="191"/>
      <c r="H33" s="192"/>
      <c r="I33" s="192"/>
      <c r="J33" s="193"/>
      <c r="K33" s="164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6"/>
      <c r="AC33" s="414" t="s">
        <v>44</v>
      </c>
      <c r="AD33" s="414"/>
      <c r="AE33" s="414"/>
      <c r="AF33" s="415"/>
      <c r="AG33" s="418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9"/>
      <c r="BN33" s="419"/>
      <c r="BO33" s="419"/>
      <c r="BP33" s="420"/>
      <c r="BQ33" s="376">
        <f ca="1">IF(C31="","",INDIRECT("Q料率_業種一括有期・建設!$J$"&amp;B31,TRUE))</f>
        <v>20</v>
      </c>
      <c r="BR33" s="376"/>
      <c r="BS33" s="376"/>
      <c r="BT33" s="376"/>
      <c r="BU33" s="376"/>
      <c r="BV33" s="376"/>
      <c r="BW33" s="376"/>
      <c r="BX33" s="376"/>
      <c r="BY33" s="363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5"/>
      <c r="DA33" s="110">
        <f ca="1">IF(C31="","",INDIRECT("Q料率_業種一括有期・建設!$E$"&amp;B31,TRUE))</f>
        <v>16</v>
      </c>
      <c r="DB33" s="111"/>
      <c r="DC33" s="111"/>
      <c r="DD33" s="111"/>
      <c r="DE33" s="111"/>
      <c r="DF33" s="111"/>
      <c r="DG33" s="111"/>
      <c r="DH33" s="111"/>
      <c r="DI33" s="111"/>
      <c r="DJ33" s="111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52">
        <f>ROUNDDOWN(IF(DK33="",BY33*DA33,BY33*DK33),0)</f>
        <v>0</v>
      </c>
      <c r="DV33" s="453"/>
      <c r="DW33" s="453"/>
      <c r="DX33" s="453"/>
      <c r="DY33" s="453"/>
      <c r="DZ33" s="453"/>
      <c r="EA33" s="453"/>
      <c r="EB33" s="453"/>
      <c r="EC33" s="453"/>
      <c r="ED33" s="453"/>
      <c r="EE33" s="453"/>
      <c r="EF33" s="453"/>
      <c r="EG33" s="453"/>
      <c r="EH33" s="453"/>
      <c r="EI33" s="453"/>
      <c r="EJ33" s="453"/>
      <c r="EK33" s="453"/>
      <c r="EL33" s="453"/>
      <c r="EM33" s="453"/>
      <c r="EN33" s="453"/>
      <c r="EO33" s="453"/>
      <c r="EP33" s="453"/>
      <c r="EQ33" s="453"/>
      <c r="ER33" s="453"/>
      <c r="ES33" s="453"/>
      <c r="ET33" s="453"/>
      <c r="EU33" s="453"/>
      <c r="EV33" s="453"/>
      <c r="EW33" s="453"/>
      <c r="EX33" s="453"/>
      <c r="EY33" s="453"/>
      <c r="EZ33" s="453"/>
      <c r="FA33" s="453"/>
      <c r="FB33" s="453"/>
      <c r="FC33" s="453"/>
      <c r="FD33" s="454"/>
      <c r="FE33" s="8"/>
      <c r="FF33" s="7"/>
      <c r="FG33" s="7"/>
      <c r="FH33" s="7"/>
      <c r="FI33" s="7"/>
      <c r="FJ33" s="7"/>
      <c r="FK33" s="136"/>
      <c r="FL33" s="137"/>
      <c r="FM33" s="137"/>
      <c r="FN33" s="137"/>
      <c r="FO33" s="138"/>
      <c r="FP33" s="7"/>
      <c r="FQ33" s="7"/>
      <c r="FR33" s="7"/>
      <c r="FS33" s="7"/>
      <c r="FT33" s="9"/>
      <c r="FX33" s="1"/>
      <c r="GB33" s="43"/>
    </row>
    <row r="34" spans="1:176" ht="6" customHeight="1">
      <c r="A34" s="25"/>
      <c r="C34" s="173"/>
      <c r="D34" s="174"/>
      <c r="E34" s="174"/>
      <c r="F34" s="175"/>
      <c r="G34" s="191"/>
      <c r="H34" s="192"/>
      <c r="I34" s="192"/>
      <c r="J34" s="193"/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414"/>
      <c r="AD34" s="414"/>
      <c r="AE34" s="414"/>
      <c r="AF34" s="415"/>
      <c r="AG34" s="421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3"/>
      <c r="BQ34" s="376"/>
      <c r="BR34" s="376"/>
      <c r="BS34" s="376"/>
      <c r="BT34" s="376"/>
      <c r="BU34" s="376"/>
      <c r="BV34" s="376"/>
      <c r="BW34" s="376"/>
      <c r="BX34" s="376"/>
      <c r="BY34" s="366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8"/>
      <c r="DA34" s="110"/>
      <c r="DB34" s="111"/>
      <c r="DC34" s="111"/>
      <c r="DD34" s="111"/>
      <c r="DE34" s="111"/>
      <c r="DF34" s="111"/>
      <c r="DG34" s="111"/>
      <c r="DH34" s="111"/>
      <c r="DI34" s="111"/>
      <c r="DJ34" s="111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55"/>
      <c r="DV34" s="456"/>
      <c r="DW34" s="456"/>
      <c r="DX34" s="456"/>
      <c r="DY34" s="456"/>
      <c r="DZ34" s="456"/>
      <c r="EA34" s="456"/>
      <c r="EB34" s="456"/>
      <c r="EC34" s="456"/>
      <c r="ED34" s="456"/>
      <c r="EE34" s="456"/>
      <c r="EF34" s="456"/>
      <c r="EG34" s="456"/>
      <c r="EH34" s="456"/>
      <c r="EI34" s="456"/>
      <c r="EJ34" s="456"/>
      <c r="EK34" s="456"/>
      <c r="EL34" s="456"/>
      <c r="EM34" s="456"/>
      <c r="EN34" s="456"/>
      <c r="EO34" s="456"/>
      <c r="EP34" s="456"/>
      <c r="EQ34" s="456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456"/>
      <c r="FC34" s="456"/>
      <c r="FD34" s="457"/>
      <c r="FE34" s="8"/>
      <c r="FF34" s="7"/>
      <c r="FG34" s="7"/>
      <c r="FH34" s="7"/>
      <c r="FI34" s="7"/>
      <c r="FJ34" s="7"/>
      <c r="FK34" s="139"/>
      <c r="FL34" s="140"/>
      <c r="FM34" s="140"/>
      <c r="FN34" s="140"/>
      <c r="FO34" s="141"/>
      <c r="FP34" s="7"/>
      <c r="FQ34" s="7"/>
      <c r="FR34" s="7"/>
      <c r="FS34" s="7"/>
      <c r="FT34" s="9"/>
    </row>
    <row r="35" spans="1:176" ht="6" customHeight="1">
      <c r="A35" s="25"/>
      <c r="C35" s="173"/>
      <c r="D35" s="174"/>
      <c r="E35" s="174"/>
      <c r="F35" s="175"/>
      <c r="G35" s="191"/>
      <c r="H35" s="192"/>
      <c r="I35" s="192"/>
      <c r="J35" s="193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416" t="s">
        <v>45</v>
      </c>
      <c r="AD35" s="416"/>
      <c r="AE35" s="416"/>
      <c r="AF35" s="417"/>
      <c r="AG35" s="42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5"/>
      <c r="BQ35" s="376">
        <f ca="1">IF(C31="","",INDIRECT("Q料率_業種一括有期・建設!$J$"&amp;B31,TRUE))</f>
        <v>20</v>
      </c>
      <c r="BR35" s="376"/>
      <c r="BS35" s="376"/>
      <c r="BT35" s="376"/>
      <c r="BU35" s="376"/>
      <c r="BV35" s="376"/>
      <c r="BW35" s="376"/>
      <c r="BX35" s="376"/>
      <c r="BY35" s="351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3"/>
      <c r="DA35" s="110">
        <f ca="1">IF(C31="","",INDIRECT("Q料率_業種一括有期・建設!$F$"&amp;B31,TRUE))</f>
        <v>11</v>
      </c>
      <c r="DB35" s="111"/>
      <c r="DC35" s="111"/>
      <c r="DD35" s="111"/>
      <c r="DE35" s="111"/>
      <c r="DF35" s="111"/>
      <c r="DG35" s="111"/>
      <c r="DH35" s="111"/>
      <c r="DI35" s="111"/>
      <c r="DJ35" s="111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58">
        <f>ROUNDDOWN(IF(DK35="",BY35*DA35,BY35*DK35),0)</f>
        <v>0</v>
      </c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/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60"/>
      <c r="FE35" s="8"/>
      <c r="FF35" s="7"/>
      <c r="FG35" s="7"/>
      <c r="FH35" s="7"/>
      <c r="FI35" s="7"/>
      <c r="FJ35" s="7"/>
      <c r="FK35" s="142"/>
      <c r="FL35" s="143"/>
      <c r="FM35" s="143"/>
      <c r="FN35" s="143"/>
      <c r="FO35" s="144"/>
      <c r="FP35" s="7"/>
      <c r="FQ35" s="7"/>
      <c r="FR35" s="7"/>
      <c r="FS35" s="7"/>
      <c r="FT35" s="9"/>
    </row>
    <row r="36" spans="1:176" ht="6" customHeight="1" thickBot="1">
      <c r="A36" s="25"/>
      <c r="C36" s="173"/>
      <c r="D36" s="174"/>
      <c r="E36" s="174"/>
      <c r="F36" s="175"/>
      <c r="G36" s="191"/>
      <c r="H36" s="192"/>
      <c r="I36" s="192"/>
      <c r="J36" s="193"/>
      <c r="K36" s="164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416"/>
      <c r="AD36" s="416"/>
      <c r="AE36" s="416"/>
      <c r="AF36" s="417"/>
      <c r="AG36" s="386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8"/>
      <c r="BQ36" s="376"/>
      <c r="BR36" s="376"/>
      <c r="BS36" s="376"/>
      <c r="BT36" s="376"/>
      <c r="BU36" s="376"/>
      <c r="BV36" s="376"/>
      <c r="BW36" s="376"/>
      <c r="BX36" s="376"/>
      <c r="BY36" s="354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6"/>
      <c r="DA36" s="110"/>
      <c r="DB36" s="111"/>
      <c r="DC36" s="111"/>
      <c r="DD36" s="111"/>
      <c r="DE36" s="111"/>
      <c r="DF36" s="111"/>
      <c r="DG36" s="111"/>
      <c r="DH36" s="111"/>
      <c r="DI36" s="111"/>
      <c r="DJ36" s="111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61"/>
      <c r="DV36" s="462"/>
      <c r="DW36" s="462"/>
      <c r="DX36" s="462"/>
      <c r="DY36" s="462"/>
      <c r="DZ36" s="462"/>
      <c r="EA36" s="462"/>
      <c r="EB36" s="462"/>
      <c r="EC36" s="462"/>
      <c r="ED36" s="462"/>
      <c r="EE36" s="462"/>
      <c r="EF36" s="462"/>
      <c r="EG36" s="462"/>
      <c r="EH36" s="462"/>
      <c r="EI36" s="462"/>
      <c r="EJ36" s="462"/>
      <c r="EK36" s="462"/>
      <c r="EL36" s="462"/>
      <c r="EM36" s="462"/>
      <c r="EN36" s="462"/>
      <c r="EO36" s="462"/>
      <c r="EP36" s="462"/>
      <c r="EQ36" s="462"/>
      <c r="ER36" s="462"/>
      <c r="ES36" s="462"/>
      <c r="ET36" s="462"/>
      <c r="EU36" s="462"/>
      <c r="EV36" s="462"/>
      <c r="EW36" s="462"/>
      <c r="EX36" s="462"/>
      <c r="EY36" s="462"/>
      <c r="EZ36" s="462"/>
      <c r="FA36" s="462"/>
      <c r="FB36" s="462"/>
      <c r="FC36" s="462"/>
      <c r="FD36" s="463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173"/>
      <c r="D37" s="174"/>
      <c r="E37" s="174"/>
      <c r="F37" s="175"/>
      <c r="G37" s="191"/>
      <c r="H37" s="192"/>
      <c r="I37" s="192"/>
      <c r="J37" s="193"/>
      <c r="K37" s="164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412" t="s">
        <v>47</v>
      </c>
      <c r="AD37" s="412"/>
      <c r="AE37" s="412"/>
      <c r="AF37" s="413"/>
      <c r="AG37" s="377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9"/>
      <c r="BQ37" s="376">
        <f ca="1">IF(C31="","",INDIRECT("Q料率_業種一括有期・建設!$K$"&amp;B31,TRUE))</f>
        <v>19</v>
      </c>
      <c r="BR37" s="376"/>
      <c r="BS37" s="376"/>
      <c r="BT37" s="376"/>
      <c r="BU37" s="376"/>
      <c r="BV37" s="376"/>
      <c r="BW37" s="376"/>
      <c r="BX37" s="376"/>
      <c r="BY37" s="341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3"/>
      <c r="DA37" s="410">
        <f ca="1">IF(C31="","",INDIRECT("Q料率_業種一括有期・建設!$G$"&amp;B31,TRUE))</f>
        <v>11</v>
      </c>
      <c r="DB37" s="411"/>
      <c r="DC37" s="411"/>
      <c r="DD37" s="411"/>
      <c r="DE37" s="411"/>
      <c r="DF37" s="411"/>
      <c r="DG37" s="411"/>
      <c r="DH37" s="411"/>
      <c r="DI37" s="411"/>
      <c r="DJ37" s="411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104">
        <f>ROUNDDOWN(IF(DK37="",BY37*DA37,BY37*DK37),0)</f>
        <v>0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6"/>
      <c r="FE37" s="157" t="s">
        <v>51</v>
      </c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9"/>
    </row>
    <row r="38" spans="1:176" ht="6" customHeight="1">
      <c r="A38" s="25"/>
      <c r="C38" s="176"/>
      <c r="D38" s="177"/>
      <c r="E38" s="177"/>
      <c r="F38" s="178"/>
      <c r="G38" s="191"/>
      <c r="H38" s="192"/>
      <c r="I38" s="192"/>
      <c r="J38" s="193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9"/>
      <c r="AC38" s="412"/>
      <c r="AD38" s="412"/>
      <c r="AE38" s="412"/>
      <c r="AF38" s="413"/>
      <c r="AG38" s="380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2"/>
      <c r="BQ38" s="376"/>
      <c r="BR38" s="376"/>
      <c r="BS38" s="376"/>
      <c r="BT38" s="376"/>
      <c r="BU38" s="376"/>
      <c r="BV38" s="376"/>
      <c r="BW38" s="376"/>
      <c r="BX38" s="376"/>
      <c r="BY38" s="344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6"/>
      <c r="DA38" s="410"/>
      <c r="DB38" s="411"/>
      <c r="DC38" s="411"/>
      <c r="DD38" s="411"/>
      <c r="DE38" s="411"/>
      <c r="DF38" s="411"/>
      <c r="DG38" s="411"/>
      <c r="DH38" s="411"/>
      <c r="DI38" s="411"/>
      <c r="DJ38" s="411"/>
      <c r="DK38" s="439"/>
      <c r="DL38" s="439"/>
      <c r="DM38" s="439"/>
      <c r="DN38" s="439"/>
      <c r="DO38" s="439"/>
      <c r="DP38" s="439"/>
      <c r="DQ38" s="439"/>
      <c r="DR38" s="439"/>
      <c r="DS38" s="439"/>
      <c r="DT38" s="439"/>
      <c r="DU38" s="107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9"/>
      <c r="FE38" s="92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160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170" t="s">
        <v>52</v>
      </c>
      <c r="D39" s="171"/>
      <c r="E39" s="171"/>
      <c r="F39" s="172"/>
      <c r="G39" s="191"/>
      <c r="H39" s="192"/>
      <c r="I39" s="192"/>
      <c r="J39" s="193"/>
      <c r="K39" s="161" t="s">
        <v>53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  <c r="AC39" s="376" t="s">
        <v>42</v>
      </c>
      <c r="AD39" s="376"/>
      <c r="AE39" s="376"/>
      <c r="AF39" s="402"/>
      <c r="AG39" s="383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5"/>
      <c r="BQ39" s="376">
        <f ca="1">IF(C39="","",INDIRECT("Q料率_業種一括有期・建設!$H$"&amp;B39,TRUE))</f>
        <v>18</v>
      </c>
      <c r="BR39" s="376"/>
      <c r="BS39" s="376"/>
      <c r="BT39" s="376"/>
      <c r="BU39" s="376"/>
      <c r="BV39" s="376"/>
      <c r="BW39" s="376"/>
      <c r="BX39" s="376"/>
      <c r="BY39" s="357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9"/>
      <c r="DA39" s="110">
        <f ca="1">IF(C39="","",INDIRECT("Q料率_業種一括有期・建設!$D$"&amp;B39,TRUE))</f>
        <v>10</v>
      </c>
      <c r="DB39" s="111"/>
      <c r="DC39" s="111"/>
      <c r="DD39" s="111"/>
      <c r="DE39" s="111"/>
      <c r="DF39" s="111"/>
      <c r="DG39" s="111"/>
      <c r="DH39" s="111"/>
      <c r="DI39" s="111"/>
      <c r="DJ39" s="111"/>
      <c r="DK39" s="440"/>
      <c r="DL39" s="440"/>
      <c r="DM39" s="440"/>
      <c r="DN39" s="440"/>
      <c r="DO39" s="440"/>
      <c r="DP39" s="440"/>
      <c r="DQ39" s="440"/>
      <c r="DR39" s="440"/>
      <c r="DS39" s="440"/>
      <c r="DT39" s="440"/>
      <c r="DU39" s="464">
        <f>ROUNDDOWN(IF(DK39="",BY39*DA39,BY39*DK39),0)</f>
        <v>0</v>
      </c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465"/>
      <c r="EG39" s="465"/>
      <c r="EH39" s="465"/>
      <c r="EI39" s="465"/>
      <c r="EJ39" s="465"/>
      <c r="EK39" s="465"/>
      <c r="EL39" s="465"/>
      <c r="EM39" s="465"/>
      <c r="EN39" s="465"/>
      <c r="EO39" s="465"/>
      <c r="EP39" s="465"/>
      <c r="EQ39" s="465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5"/>
      <c r="FC39" s="465"/>
      <c r="FD39" s="466"/>
      <c r="FE39" s="36"/>
      <c r="FF39" s="48" t="str">
        <f>IF(FI16=1,"①","1")&amp;".前年度と同額"</f>
        <v>1.前年度と同額</v>
      </c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50"/>
    </row>
    <row r="40" spans="1:176" ht="6" customHeight="1">
      <c r="A40" s="25"/>
      <c r="C40" s="173"/>
      <c r="D40" s="174"/>
      <c r="E40" s="174"/>
      <c r="F40" s="175"/>
      <c r="G40" s="191"/>
      <c r="H40" s="192"/>
      <c r="I40" s="192"/>
      <c r="J40" s="193"/>
      <c r="K40" s="164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376"/>
      <c r="AD40" s="376"/>
      <c r="AE40" s="376"/>
      <c r="AF40" s="402"/>
      <c r="AG40" s="386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8"/>
      <c r="BQ40" s="376"/>
      <c r="BR40" s="376"/>
      <c r="BS40" s="376"/>
      <c r="BT40" s="376"/>
      <c r="BU40" s="376"/>
      <c r="BV40" s="376"/>
      <c r="BW40" s="376"/>
      <c r="BX40" s="376"/>
      <c r="BY40" s="360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1"/>
      <c r="CK40" s="361"/>
      <c r="CL40" s="361"/>
      <c r="CM40" s="361"/>
      <c r="CN40" s="361"/>
      <c r="CO40" s="361"/>
      <c r="CP40" s="361"/>
      <c r="CQ40" s="361"/>
      <c r="CR40" s="361"/>
      <c r="CS40" s="361"/>
      <c r="CT40" s="361"/>
      <c r="CU40" s="361"/>
      <c r="CV40" s="361"/>
      <c r="CW40" s="361"/>
      <c r="CX40" s="361"/>
      <c r="CY40" s="361"/>
      <c r="CZ40" s="362"/>
      <c r="DA40" s="110"/>
      <c r="DB40" s="111"/>
      <c r="DC40" s="111"/>
      <c r="DD40" s="111"/>
      <c r="DE40" s="111"/>
      <c r="DF40" s="111"/>
      <c r="DG40" s="111"/>
      <c r="DH40" s="111"/>
      <c r="DI40" s="111"/>
      <c r="DJ40" s="111"/>
      <c r="DK40" s="440"/>
      <c r="DL40" s="440"/>
      <c r="DM40" s="440"/>
      <c r="DN40" s="440"/>
      <c r="DO40" s="440"/>
      <c r="DP40" s="440"/>
      <c r="DQ40" s="440"/>
      <c r="DR40" s="440"/>
      <c r="DS40" s="440"/>
      <c r="DT40" s="440"/>
      <c r="DU40" s="467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9"/>
      <c r="FE40" s="40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50"/>
    </row>
    <row r="41" spans="1:182" ht="6" customHeight="1">
      <c r="A41" s="25"/>
      <c r="C41" s="173"/>
      <c r="D41" s="174"/>
      <c r="E41" s="174"/>
      <c r="F41" s="175"/>
      <c r="G41" s="191"/>
      <c r="H41" s="192"/>
      <c r="I41" s="192"/>
      <c r="J41" s="193"/>
      <c r="K41" s="164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414" t="s">
        <v>44</v>
      </c>
      <c r="AD41" s="414"/>
      <c r="AE41" s="414"/>
      <c r="AF41" s="415"/>
      <c r="AG41" s="418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419"/>
      <c r="BM41" s="419"/>
      <c r="BN41" s="419"/>
      <c r="BO41" s="419"/>
      <c r="BP41" s="420"/>
      <c r="BQ41" s="376">
        <f ca="1">IF(C39="","",INDIRECT("Q料率_業種一括有期・建設!$I$"&amp;B39,TRUE))</f>
        <v>18</v>
      </c>
      <c r="BR41" s="376"/>
      <c r="BS41" s="376"/>
      <c r="BT41" s="376"/>
      <c r="BU41" s="376"/>
      <c r="BV41" s="376"/>
      <c r="BW41" s="376"/>
      <c r="BX41" s="376"/>
      <c r="BY41" s="363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5"/>
      <c r="DA41" s="110">
        <f ca="1">IF(C39="","",INDIRECT("Q料率_業種一括有期・建設!$E$"&amp;B39,TRUE))</f>
        <v>10</v>
      </c>
      <c r="DB41" s="111"/>
      <c r="DC41" s="111"/>
      <c r="DD41" s="111"/>
      <c r="DE41" s="111"/>
      <c r="DF41" s="111"/>
      <c r="DG41" s="111"/>
      <c r="DH41" s="111"/>
      <c r="DI41" s="111"/>
      <c r="DJ41" s="111"/>
      <c r="DK41" s="440"/>
      <c r="DL41" s="440"/>
      <c r="DM41" s="440"/>
      <c r="DN41" s="440"/>
      <c r="DO41" s="440"/>
      <c r="DP41" s="440"/>
      <c r="DQ41" s="440"/>
      <c r="DR41" s="440"/>
      <c r="DS41" s="440"/>
      <c r="DT41" s="440"/>
      <c r="DU41" s="452">
        <f>ROUNDDOWN(IF(DK41="",BY41*DA41,BY41*DK41),0)</f>
        <v>0</v>
      </c>
      <c r="DV41" s="453"/>
      <c r="DW41" s="453"/>
      <c r="DX41" s="453"/>
      <c r="DY41" s="453"/>
      <c r="DZ41" s="453"/>
      <c r="EA41" s="453"/>
      <c r="EB41" s="453"/>
      <c r="EC41" s="453"/>
      <c r="ED41" s="453"/>
      <c r="EE41" s="453"/>
      <c r="EF41" s="453"/>
      <c r="EG41" s="453"/>
      <c r="EH41" s="453"/>
      <c r="EI41" s="453"/>
      <c r="EJ41" s="453"/>
      <c r="EK41" s="453"/>
      <c r="EL41" s="453"/>
      <c r="EM41" s="453"/>
      <c r="EN41" s="453"/>
      <c r="EO41" s="453"/>
      <c r="EP41" s="453"/>
      <c r="EQ41" s="453"/>
      <c r="ER41" s="453"/>
      <c r="ES41" s="453"/>
      <c r="ET41" s="453"/>
      <c r="EU41" s="453"/>
      <c r="EV41" s="453"/>
      <c r="EW41" s="453"/>
      <c r="EX41" s="453"/>
      <c r="EY41" s="453"/>
      <c r="EZ41" s="453"/>
      <c r="FA41" s="453"/>
      <c r="FB41" s="453"/>
      <c r="FC41" s="453"/>
      <c r="FD41" s="454"/>
      <c r="FE41" s="36"/>
      <c r="FF41" s="48" t="str">
        <f>IF(FI16=2,"②","2")&amp;".前年度と変わる"</f>
        <v>2.前年度と変わる</v>
      </c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50"/>
      <c r="FZ41" s="3"/>
    </row>
    <row r="42" spans="1:176" ht="6" customHeight="1">
      <c r="A42" s="25"/>
      <c r="C42" s="173"/>
      <c r="D42" s="174"/>
      <c r="E42" s="174"/>
      <c r="F42" s="175"/>
      <c r="G42" s="191"/>
      <c r="H42" s="192"/>
      <c r="I42" s="192"/>
      <c r="J42" s="193"/>
      <c r="K42" s="164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6"/>
      <c r="AC42" s="414"/>
      <c r="AD42" s="414"/>
      <c r="AE42" s="414"/>
      <c r="AF42" s="415"/>
      <c r="AG42" s="421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3"/>
      <c r="BQ42" s="376"/>
      <c r="BR42" s="376"/>
      <c r="BS42" s="376"/>
      <c r="BT42" s="376"/>
      <c r="BU42" s="376"/>
      <c r="BV42" s="376"/>
      <c r="BW42" s="376"/>
      <c r="BX42" s="376"/>
      <c r="BY42" s="366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8"/>
      <c r="DA42" s="110"/>
      <c r="DB42" s="111"/>
      <c r="DC42" s="111"/>
      <c r="DD42" s="111"/>
      <c r="DE42" s="111"/>
      <c r="DF42" s="111"/>
      <c r="DG42" s="111"/>
      <c r="DH42" s="111"/>
      <c r="DI42" s="111"/>
      <c r="DJ42" s="111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55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/>
      <c r="EN42" s="456"/>
      <c r="EO42" s="456"/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456"/>
      <c r="FC42" s="456"/>
      <c r="FD42" s="457"/>
      <c r="FE42" s="3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50"/>
    </row>
    <row r="43" spans="1:179" ht="6" customHeight="1">
      <c r="A43" s="25"/>
      <c r="C43" s="173"/>
      <c r="D43" s="174"/>
      <c r="E43" s="174"/>
      <c r="F43" s="175"/>
      <c r="G43" s="191"/>
      <c r="H43" s="192"/>
      <c r="I43" s="192"/>
      <c r="J43" s="193"/>
      <c r="K43" s="164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416" t="s">
        <v>45</v>
      </c>
      <c r="AD43" s="416"/>
      <c r="AE43" s="416"/>
      <c r="AF43" s="417"/>
      <c r="AG43" s="42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5"/>
      <c r="BQ43" s="376">
        <f ca="1">IF(C39="","",INDIRECT("Q料率_業種一括有期・建設!$J$"&amp;B39,TRUE))</f>
        <v>18</v>
      </c>
      <c r="BR43" s="376"/>
      <c r="BS43" s="376"/>
      <c r="BT43" s="376"/>
      <c r="BU43" s="376"/>
      <c r="BV43" s="376"/>
      <c r="BW43" s="376"/>
      <c r="BX43" s="376"/>
      <c r="BY43" s="351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3"/>
      <c r="DA43" s="110">
        <f ca="1">IF(C39="","",INDIRECT("Q料率_業種一括有期・建設!$F$"&amp;B39,TRUE))</f>
        <v>9</v>
      </c>
      <c r="DB43" s="111"/>
      <c r="DC43" s="111"/>
      <c r="DD43" s="111"/>
      <c r="DE43" s="111"/>
      <c r="DF43" s="111"/>
      <c r="DG43" s="111"/>
      <c r="DH43" s="111"/>
      <c r="DI43" s="111"/>
      <c r="DJ43" s="111"/>
      <c r="DK43" s="440"/>
      <c r="DL43" s="440"/>
      <c r="DM43" s="440"/>
      <c r="DN43" s="440"/>
      <c r="DO43" s="440"/>
      <c r="DP43" s="440"/>
      <c r="DQ43" s="440"/>
      <c r="DR43" s="440"/>
      <c r="DS43" s="440"/>
      <c r="DT43" s="441"/>
      <c r="DU43" s="458">
        <f>ROUNDDOWN(IF(DK43="",BY43*DA43,BY43*DK43),0)</f>
        <v>0</v>
      </c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/>
      <c r="ET43" s="459"/>
      <c r="EU43" s="459"/>
      <c r="EV43" s="459"/>
      <c r="EW43" s="459"/>
      <c r="EX43" s="459"/>
      <c r="EY43" s="459"/>
      <c r="EZ43" s="459"/>
      <c r="FA43" s="459"/>
      <c r="FB43" s="459"/>
      <c r="FC43" s="459"/>
      <c r="FD43" s="460"/>
      <c r="FE43" s="36"/>
      <c r="FF43" s="37"/>
      <c r="FG43" s="37"/>
      <c r="FH43" s="37"/>
      <c r="FI43" s="37"/>
      <c r="FJ43" s="37"/>
      <c r="FK43" s="37"/>
      <c r="FL43" s="37"/>
      <c r="FM43" s="37"/>
      <c r="FN43" s="37"/>
      <c r="FO43" s="154" t="s">
        <v>38</v>
      </c>
      <c r="FP43" s="154"/>
      <c r="FQ43" s="154"/>
      <c r="FR43" s="154"/>
      <c r="FS43" s="7"/>
      <c r="FT43" s="9"/>
      <c r="FW43" s="1"/>
    </row>
    <row r="44" spans="1:176" ht="6" customHeight="1">
      <c r="A44" s="25"/>
      <c r="C44" s="173"/>
      <c r="D44" s="174"/>
      <c r="E44" s="174"/>
      <c r="F44" s="175"/>
      <c r="G44" s="191"/>
      <c r="H44" s="192"/>
      <c r="I44" s="192"/>
      <c r="J44" s="193"/>
      <c r="K44" s="164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416"/>
      <c r="AD44" s="416"/>
      <c r="AE44" s="416"/>
      <c r="AF44" s="417"/>
      <c r="AG44" s="386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8"/>
      <c r="BQ44" s="376"/>
      <c r="BR44" s="376"/>
      <c r="BS44" s="376"/>
      <c r="BT44" s="376"/>
      <c r="BU44" s="376"/>
      <c r="BV44" s="376"/>
      <c r="BW44" s="376"/>
      <c r="BX44" s="376"/>
      <c r="BY44" s="354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6"/>
      <c r="DA44" s="110"/>
      <c r="DB44" s="111"/>
      <c r="DC44" s="111"/>
      <c r="DD44" s="111"/>
      <c r="DE44" s="111"/>
      <c r="DF44" s="111"/>
      <c r="DG44" s="111"/>
      <c r="DH44" s="111"/>
      <c r="DI44" s="111"/>
      <c r="DJ44" s="111"/>
      <c r="DK44" s="440"/>
      <c r="DL44" s="440"/>
      <c r="DM44" s="440"/>
      <c r="DN44" s="440"/>
      <c r="DO44" s="440"/>
      <c r="DP44" s="440"/>
      <c r="DQ44" s="440"/>
      <c r="DR44" s="440"/>
      <c r="DS44" s="440"/>
      <c r="DT44" s="441"/>
      <c r="DU44" s="461"/>
      <c r="DV44" s="462"/>
      <c r="DW44" s="462"/>
      <c r="DX44" s="462"/>
      <c r="DY44" s="462"/>
      <c r="DZ44" s="462"/>
      <c r="EA44" s="462"/>
      <c r="EB44" s="462"/>
      <c r="EC44" s="462"/>
      <c r="ED44" s="462"/>
      <c r="EE44" s="462"/>
      <c r="EF44" s="462"/>
      <c r="EG44" s="462"/>
      <c r="EH44" s="462"/>
      <c r="EI44" s="462"/>
      <c r="EJ44" s="462"/>
      <c r="EK44" s="462"/>
      <c r="EL44" s="462"/>
      <c r="EM44" s="462"/>
      <c r="EN44" s="462"/>
      <c r="EO44" s="462"/>
      <c r="EP44" s="462"/>
      <c r="EQ44" s="462"/>
      <c r="ER44" s="462"/>
      <c r="ES44" s="462"/>
      <c r="ET44" s="462"/>
      <c r="EU44" s="462"/>
      <c r="EV44" s="462"/>
      <c r="EW44" s="462"/>
      <c r="EX44" s="462"/>
      <c r="EY44" s="462"/>
      <c r="EZ44" s="462"/>
      <c r="FA44" s="462"/>
      <c r="FB44" s="462"/>
      <c r="FC44" s="462"/>
      <c r="FD44" s="463"/>
      <c r="FE44" s="36"/>
      <c r="FF44" s="37"/>
      <c r="FG44" s="37"/>
      <c r="FH44" s="37"/>
      <c r="FI44" s="37"/>
      <c r="FJ44" s="37"/>
      <c r="FK44" s="37"/>
      <c r="FL44" s="37"/>
      <c r="FM44" s="37"/>
      <c r="FN44" s="37"/>
      <c r="FO44" s="154"/>
      <c r="FP44" s="154"/>
      <c r="FQ44" s="154"/>
      <c r="FR44" s="154"/>
      <c r="FS44" s="7"/>
      <c r="FT44" s="9"/>
    </row>
    <row r="45" spans="1:176" ht="6" customHeight="1">
      <c r="A45" s="25"/>
      <c r="C45" s="173"/>
      <c r="D45" s="174"/>
      <c r="E45" s="174"/>
      <c r="F45" s="175"/>
      <c r="G45" s="191"/>
      <c r="H45" s="192"/>
      <c r="I45" s="192"/>
      <c r="J45" s="193"/>
      <c r="K45" s="164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412" t="s">
        <v>47</v>
      </c>
      <c r="AD45" s="412"/>
      <c r="AE45" s="412"/>
      <c r="AF45" s="413"/>
      <c r="AG45" s="377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9"/>
      <c r="BQ45" s="376">
        <f ca="1">IF(C39="","",INDIRECT("Q料率_業種一括有期・建設!$K$"&amp;B39,TRUE))</f>
        <v>17</v>
      </c>
      <c r="BR45" s="376"/>
      <c r="BS45" s="376"/>
      <c r="BT45" s="376"/>
      <c r="BU45" s="376"/>
      <c r="BV45" s="376"/>
      <c r="BW45" s="376"/>
      <c r="BX45" s="376"/>
      <c r="BY45" s="341"/>
      <c r="BZ45" s="342"/>
      <c r="CA45" s="342"/>
      <c r="CB45" s="342"/>
      <c r="CC45" s="342"/>
      <c r="CD45" s="342"/>
      <c r="CE45" s="342"/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/>
      <c r="CT45" s="342"/>
      <c r="CU45" s="342"/>
      <c r="CV45" s="342"/>
      <c r="CW45" s="342"/>
      <c r="CX45" s="342"/>
      <c r="CY45" s="342"/>
      <c r="CZ45" s="343"/>
      <c r="DA45" s="410">
        <f ca="1">IF(C39="","",INDIRECT("Q料率_業種一括有期・建設!$G$"&amp;B39,TRUE))</f>
        <v>9</v>
      </c>
      <c r="DB45" s="411"/>
      <c r="DC45" s="411"/>
      <c r="DD45" s="411"/>
      <c r="DE45" s="411"/>
      <c r="DF45" s="411"/>
      <c r="DG45" s="411"/>
      <c r="DH45" s="411"/>
      <c r="DI45" s="411"/>
      <c r="DJ45" s="411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104">
        <f>ROUNDDOWN(IF(DK45="",BY45*DA45,BY45*DK45),0)</f>
        <v>0</v>
      </c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6"/>
      <c r="FE45" s="8"/>
      <c r="FF45" s="52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4"/>
      <c r="FS45" s="7"/>
      <c r="FT45" s="9"/>
    </row>
    <row r="46" spans="1:176" ht="6" customHeight="1">
      <c r="A46" s="25"/>
      <c r="C46" s="176"/>
      <c r="D46" s="177"/>
      <c r="E46" s="177"/>
      <c r="F46" s="178"/>
      <c r="G46" s="191"/>
      <c r="H46" s="192"/>
      <c r="I46" s="192"/>
      <c r="J46" s="193"/>
      <c r="K46" s="167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9"/>
      <c r="AC46" s="412"/>
      <c r="AD46" s="412"/>
      <c r="AE46" s="412"/>
      <c r="AF46" s="413"/>
      <c r="AG46" s="380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2"/>
      <c r="BQ46" s="376"/>
      <c r="BR46" s="376"/>
      <c r="BS46" s="376"/>
      <c r="BT46" s="376"/>
      <c r="BU46" s="376"/>
      <c r="BV46" s="376"/>
      <c r="BW46" s="376"/>
      <c r="BX46" s="376"/>
      <c r="BY46" s="344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6"/>
      <c r="DA46" s="410"/>
      <c r="DB46" s="411"/>
      <c r="DC46" s="411"/>
      <c r="DD46" s="411"/>
      <c r="DE46" s="411"/>
      <c r="DF46" s="411"/>
      <c r="DG46" s="411"/>
      <c r="DH46" s="411"/>
      <c r="DI46" s="411"/>
      <c r="DJ46" s="411"/>
      <c r="DK46" s="439"/>
      <c r="DL46" s="439"/>
      <c r="DM46" s="439"/>
      <c r="DN46" s="439"/>
      <c r="DO46" s="439"/>
      <c r="DP46" s="439"/>
      <c r="DQ46" s="439"/>
      <c r="DR46" s="439"/>
      <c r="DS46" s="439"/>
      <c r="DT46" s="439"/>
      <c r="DU46" s="107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9"/>
      <c r="FE46" s="8"/>
      <c r="FF46" s="55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7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170" t="s">
        <v>54</v>
      </c>
      <c r="D47" s="171"/>
      <c r="E47" s="171"/>
      <c r="F47" s="172"/>
      <c r="G47" s="191"/>
      <c r="H47" s="192"/>
      <c r="I47" s="192"/>
      <c r="J47" s="193"/>
      <c r="K47" s="179" t="s">
        <v>55</v>
      </c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1"/>
      <c r="AC47" s="376" t="s">
        <v>42</v>
      </c>
      <c r="AD47" s="376"/>
      <c r="AE47" s="376"/>
      <c r="AF47" s="402"/>
      <c r="AG47" s="383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5"/>
      <c r="BQ47" s="376">
        <f ca="1">IF(C47="","",INDIRECT("Q料率_業種一括有期・建設!$H$"&amp;B47,TRUE))</f>
        <v>23</v>
      </c>
      <c r="BR47" s="376"/>
      <c r="BS47" s="376"/>
      <c r="BT47" s="376"/>
      <c r="BU47" s="376"/>
      <c r="BV47" s="376"/>
      <c r="BW47" s="376"/>
      <c r="BX47" s="376"/>
      <c r="BY47" s="357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9"/>
      <c r="DA47" s="110">
        <f ca="1">IF(C47="","",INDIRECT("Q料率_業種一括有期・建設!$D$"&amp;B47,TRUE))</f>
        <v>17</v>
      </c>
      <c r="DB47" s="111"/>
      <c r="DC47" s="111"/>
      <c r="DD47" s="111"/>
      <c r="DE47" s="111"/>
      <c r="DF47" s="111"/>
      <c r="DG47" s="111"/>
      <c r="DH47" s="111"/>
      <c r="DI47" s="111"/>
      <c r="DJ47" s="111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64">
        <f>ROUNDDOWN(IF(DK47="",BY47*DA47,BY47*DK47),0)</f>
        <v>0</v>
      </c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6"/>
      <c r="FE47" s="8"/>
      <c r="FF47" s="58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60"/>
      <c r="FR47" s="22"/>
      <c r="FS47" s="7"/>
      <c r="FT47" s="9"/>
    </row>
    <row r="48" spans="1:176" ht="6" customHeight="1">
      <c r="A48" s="25"/>
      <c r="C48" s="173"/>
      <c r="D48" s="174"/>
      <c r="E48" s="174"/>
      <c r="F48" s="175"/>
      <c r="G48" s="191"/>
      <c r="H48" s="192"/>
      <c r="I48" s="192"/>
      <c r="J48" s="193"/>
      <c r="K48" s="182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4"/>
      <c r="AC48" s="376"/>
      <c r="AD48" s="376"/>
      <c r="AE48" s="376"/>
      <c r="AF48" s="402"/>
      <c r="AG48" s="386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8"/>
      <c r="BQ48" s="376"/>
      <c r="BR48" s="376"/>
      <c r="BS48" s="376"/>
      <c r="BT48" s="376"/>
      <c r="BU48" s="376"/>
      <c r="BV48" s="376"/>
      <c r="BW48" s="376"/>
      <c r="BX48" s="376"/>
      <c r="BY48" s="360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2"/>
      <c r="DA48" s="110"/>
      <c r="DB48" s="111"/>
      <c r="DC48" s="111"/>
      <c r="DD48" s="111"/>
      <c r="DE48" s="111"/>
      <c r="DF48" s="111"/>
      <c r="DG48" s="111"/>
      <c r="DH48" s="111"/>
      <c r="DI48" s="111"/>
      <c r="DJ48" s="111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67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9"/>
      <c r="FE48" s="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22"/>
      <c r="FS48" s="7"/>
      <c r="FT48" s="9"/>
    </row>
    <row r="49" spans="1:176" ht="6" customHeight="1">
      <c r="A49" s="25"/>
      <c r="C49" s="173"/>
      <c r="D49" s="174"/>
      <c r="E49" s="174"/>
      <c r="F49" s="175"/>
      <c r="G49" s="191"/>
      <c r="H49" s="192"/>
      <c r="I49" s="192"/>
      <c r="J49" s="193"/>
      <c r="K49" s="182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4"/>
      <c r="AC49" s="414" t="s">
        <v>44</v>
      </c>
      <c r="AD49" s="414"/>
      <c r="AE49" s="414"/>
      <c r="AF49" s="415"/>
      <c r="AG49" s="418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20"/>
      <c r="BQ49" s="376">
        <f ca="1">IF(C47="","",INDIRECT("Q料率_業種一括有期・建設!$I$"&amp;B47,TRUE))</f>
        <v>23</v>
      </c>
      <c r="BR49" s="376"/>
      <c r="BS49" s="376"/>
      <c r="BT49" s="376"/>
      <c r="BU49" s="376"/>
      <c r="BV49" s="376"/>
      <c r="BW49" s="376"/>
      <c r="BX49" s="376"/>
      <c r="BY49" s="363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5"/>
      <c r="DA49" s="110">
        <f ca="1">IF(C47="","",INDIRECT("Q料率_業種一括有期・建設!$E$"&amp;B47,TRUE))</f>
        <v>17</v>
      </c>
      <c r="DB49" s="111"/>
      <c r="DC49" s="111"/>
      <c r="DD49" s="111"/>
      <c r="DE49" s="111"/>
      <c r="DF49" s="111"/>
      <c r="DG49" s="111"/>
      <c r="DH49" s="111"/>
      <c r="DI49" s="111"/>
      <c r="DJ49" s="111"/>
      <c r="DK49" s="442"/>
      <c r="DL49" s="443"/>
      <c r="DM49" s="443"/>
      <c r="DN49" s="443"/>
      <c r="DO49" s="443"/>
      <c r="DP49" s="443"/>
      <c r="DQ49" s="443"/>
      <c r="DR49" s="443"/>
      <c r="DS49" s="443"/>
      <c r="DT49" s="444"/>
      <c r="DU49" s="452">
        <f>ROUNDDOWN(IF(DK49="",BY49*DA49,BY49*DK49),0)</f>
        <v>0</v>
      </c>
      <c r="DV49" s="453"/>
      <c r="DW49" s="453"/>
      <c r="DX49" s="453"/>
      <c r="DY49" s="453"/>
      <c r="DZ49" s="453"/>
      <c r="EA49" s="453"/>
      <c r="EB49" s="453"/>
      <c r="EC49" s="453"/>
      <c r="ED49" s="453"/>
      <c r="EE49" s="453"/>
      <c r="EF49" s="453"/>
      <c r="EG49" s="453"/>
      <c r="EH49" s="453"/>
      <c r="EI49" s="453"/>
      <c r="EJ49" s="453"/>
      <c r="EK49" s="453"/>
      <c r="EL49" s="453"/>
      <c r="EM49" s="453"/>
      <c r="EN49" s="453"/>
      <c r="EO49" s="453"/>
      <c r="EP49" s="453"/>
      <c r="EQ49" s="453"/>
      <c r="ER49" s="453"/>
      <c r="ES49" s="453"/>
      <c r="ET49" s="453"/>
      <c r="EU49" s="453"/>
      <c r="EV49" s="453"/>
      <c r="EW49" s="453"/>
      <c r="EX49" s="453"/>
      <c r="EY49" s="453"/>
      <c r="EZ49" s="453"/>
      <c r="FA49" s="453"/>
      <c r="FB49" s="453"/>
      <c r="FC49" s="453"/>
      <c r="FD49" s="454"/>
      <c r="FE49" s="36"/>
      <c r="FF49" s="51" t="str">
        <f>IF(FI16=3,"③","3")&amp;".委託解除年月日"</f>
        <v>3.委託解除年月日</v>
      </c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50"/>
    </row>
    <row r="50" spans="1:176" ht="6" customHeight="1">
      <c r="A50" s="25"/>
      <c r="C50" s="173"/>
      <c r="D50" s="174"/>
      <c r="E50" s="174"/>
      <c r="F50" s="175"/>
      <c r="G50" s="191"/>
      <c r="H50" s="192"/>
      <c r="I50" s="192"/>
      <c r="J50" s="193"/>
      <c r="K50" s="182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4"/>
      <c r="AC50" s="414"/>
      <c r="AD50" s="414"/>
      <c r="AE50" s="414"/>
      <c r="AF50" s="415"/>
      <c r="AG50" s="421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3"/>
      <c r="BQ50" s="376"/>
      <c r="BR50" s="376"/>
      <c r="BS50" s="376"/>
      <c r="BT50" s="376"/>
      <c r="BU50" s="376"/>
      <c r="BV50" s="376"/>
      <c r="BW50" s="376"/>
      <c r="BX50" s="376"/>
      <c r="BY50" s="366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8"/>
      <c r="DA50" s="110"/>
      <c r="DB50" s="111"/>
      <c r="DC50" s="111"/>
      <c r="DD50" s="111"/>
      <c r="DE50" s="111"/>
      <c r="DF50" s="111"/>
      <c r="DG50" s="111"/>
      <c r="DH50" s="111"/>
      <c r="DI50" s="111"/>
      <c r="DJ50" s="111"/>
      <c r="DK50" s="445"/>
      <c r="DL50" s="446"/>
      <c r="DM50" s="446"/>
      <c r="DN50" s="446"/>
      <c r="DO50" s="446"/>
      <c r="DP50" s="446"/>
      <c r="DQ50" s="446"/>
      <c r="DR50" s="446"/>
      <c r="DS50" s="446"/>
      <c r="DT50" s="447"/>
      <c r="DU50" s="455"/>
      <c r="DV50" s="456"/>
      <c r="DW50" s="456"/>
      <c r="DX50" s="456"/>
      <c r="DY50" s="456"/>
      <c r="DZ50" s="456"/>
      <c r="EA50" s="456"/>
      <c r="EB50" s="456"/>
      <c r="EC50" s="456"/>
      <c r="ED50" s="456"/>
      <c r="EE50" s="456"/>
      <c r="EF50" s="456"/>
      <c r="EG50" s="456"/>
      <c r="EH50" s="456"/>
      <c r="EI50" s="456"/>
      <c r="EJ50" s="456"/>
      <c r="EK50" s="456"/>
      <c r="EL50" s="456"/>
      <c r="EM50" s="456"/>
      <c r="EN50" s="456"/>
      <c r="EO50" s="456"/>
      <c r="EP50" s="456"/>
      <c r="EQ50" s="456"/>
      <c r="ER50" s="456"/>
      <c r="ES50" s="456"/>
      <c r="ET50" s="456"/>
      <c r="EU50" s="456"/>
      <c r="EV50" s="456"/>
      <c r="EW50" s="456"/>
      <c r="EX50" s="456"/>
      <c r="EY50" s="456"/>
      <c r="EZ50" s="456"/>
      <c r="FA50" s="456"/>
      <c r="FB50" s="456"/>
      <c r="FC50" s="456"/>
      <c r="FD50" s="457"/>
      <c r="FE50" s="36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50"/>
    </row>
    <row r="51" spans="1:176" ht="6" customHeight="1">
      <c r="A51" s="25"/>
      <c r="C51" s="173"/>
      <c r="D51" s="174"/>
      <c r="E51" s="174"/>
      <c r="F51" s="175"/>
      <c r="G51" s="191"/>
      <c r="H51" s="192"/>
      <c r="I51" s="192"/>
      <c r="J51" s="193"/>
      <c r="K51" s="182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4"/>
      <c r="AC51" s="416" t="s">
        <v>45</v>
      </c>
      <c r="AD51" s="416"/>
      <c r="AE51" s="416"/>
      <c r="AF51" s="417"/>
      <c r="AG51" s="42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5"/>
      <c r="BQ51" s="376">
        <f ca="1">IF(C47="","",INDIRECT("Q料率_業種一括有期・建設!$J$"&amp;B47,TRUE))</f>
        <v>25</v>
      </c>
      <c r="BR51" s="376"/>
      <c r="BS51" s="376"/>
      <c r="BT51" s="376"/>
      <c r="BU51" s="376"/>
      <c r="BV51" s="376"/>
      <c r="BW51" s="376"/>
      <c r="BX51" s="376"/>
      <c r="BY51" s="351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3"/>
      <c r="DA51" s="448">
        <f ca="1">IF(C47="","",INDIRECT("Q料率_業種一括有期・建設!$F$"&amp;B47,TRUE))</f>
        <v>9.5</v>
      </c>
      <c r="DB51" s="449"/>
      <c r="DC51" s="449"/>
      <c r="DD51" s="449"/>
      <c r="DE51" s="449"/>
      <c r="DF51" s="449"/>
      <c r="DG51" s="449"/>
      <c r="DH51" s="449"/>
      <c r="DI51" s="449"/>
      <c r="DJ51" s="449"/>
      <c r="DK51" s="440"/>
      <c r="DL51" s="440"/>
      <c r="DM51" s="440"/>
      <c r="DN51" s="440"/>
      <c r="DO51" s="440"/>
      <c r="DP51" s="440"/>
      <c r="DQ51" s="440"/>
      <c r="DR51" s="440"/>
      <c r="DS51" s="440"/>
      <c r="DT51" s="440"/>
      <c r="DU51" s="458">
        <f>ROUNDDOWN(IF(DK51="",BY51*DA51,BY51*DK51),0)</f>
        <v>0</v>
      </c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60"/>
      <c r="FG51" s="150" t="s">
        <v>56</v>
      </c>
      <c r="FH51" s="150"/>
      <c r="FI51" s="150"/>
      <c r="FK51" s="150" t="s">
        <v>57</v>
      </c>
      <c r="FL51" s="150"/>
      <c r="FM51" s="150"/>
      <c r="FO51" s="150" t="s">
        <v>58</v>
      </c>
      <c r="FP51" s="150"/>
      <c r="FQ51" s="150"/>
      <c r="FS51" s="7"/>
      <c r="FT51" s="9"/>
    </row>
    <row r="52" spans="1:176" ht="6" customHeight="1">
      <c r="A52" s="25"/>
      <c r="C52" s="173"/>
      <c r="D52" s="174"/>
      <c r="E52" s="174"/>
      <c r="F52" s="175"/>
      <c r="G52" s="191"/>
      <c r="H52" s="192"/>
      <c r="I52" s="192"/>
      <c r="J52" s="193"/>
      <c r="K52" s="182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4"/>
      <c r="AC52" s="416"/>
      <c r="AD52" s="416"/>
      <c r="AE52" s="416"/>
      <c r="AF52" s="417"/>
      <c r="AG52" s="386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8"/>
      <c r="BQ52" s="376"/>
      <c r="BR52" s="376"/>
      <c r="BS52" s="376"/>
      <c r="BT52" s="376"/>
      <c r="BU52" s="376"/>
      <c r="BV52" s="376"/>
      <c r="BW52" s="376"/>
      <c r="BX52" s="376"/>
      <c r="BY52" s="354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6"/>
      <c r="DA52" s="448"/>
      <c r="DB52" s="449"/>
      <c r="DC52" s="449"/>
      <c r="DD52" s="449"/>
      <c r="DE52" s="449"/>
      <c r="DF52" s="449"/>
      <c r="DG52" s="449"/>
      <c r="DH52" s="449"/>
      <c r="DI52" s="449"/>
      <c r="DJ52" s="449"/>
      <c r="DK52" s="440"/>
      <c r="DL52" s="440"/>
      <c r="DM52" s="440"/>
      <c r="DN52" s="440"/>
      <c r="DO52" s="440"/>
      <c r="DP52" s="440"/>
      <c r="DQ52" s="440"/>
      <c r="DR52" s="440"/>
      <c r="DS52" s="440"/>
      <c r="DT52" s="440"/>
      <c r="DU52" s="461"/>
      <c r="DV52" s="462"/>
      <c r="DW52" s="462"/>
      <c r="DX52" s="462"/>
      <c r="DY52" s="462"/>
      <c r="DZ52" s="462"/>
      <c r="EA52" s="462"/>
      <c r="EB52" s="462"/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2"/>
      <c r="EQ52" s="462"/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3"/>
      <c r="FG52" s="150"/>
      <c r="FH52" s="150"/>
      <c r="FI52" s="150"/>
      <c r="FK52" s="150"/>
      <c r="FL52" s="150"/>
      <c r="FM52" s="150"/>
      <c r="FO52" s="150"/>
      <c r="FP52" s="150"/>
      <c r="FQ52" s="150"/>
      <c r="FS52" s="7"/>
      <c r="FT52" s="9"/>
    </row>
    <row r="53" spans="1:176" ht="6" customHeight="1">
      <c r="A53" s="25"/>
      <c r="C53" s="173"/>
      <c r="D53" s="174"/>
      <c r="E53" s="174"/>
      <c r="F53" s="175"/>
      <c r="G53" s="191"/>
      <c r="H53" s="192"/>
      <c r="I53" s="192"/>
      <c r="J53" s="193"/>
      <c r="K53" s="182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4"/>
      <c r="AC53" s="412" t="s">
        <v>47</v>
      </c>
      <c r="AD53" s="412"/>
      <c r="AE53" s="412"/>
      <c r="AF53" s="413"/>
      <c r="AG53" s="377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9"/>
      <c r="BQ53" s="376">
        <f ca="1">IF(C47="","",INDIRECT("Q料率_業種一括有期・建設!$K$"&amp;B47,TRUE))</f>
        <v>24</v>
      </c>
      <c r="BR53" s="376"/>
      <c r="BS53" s="376"/>
      <c r="BT53" s="376"/>
      <c r="BU53" s="376"/>
      <c r="BV53" s="376"/>
      <c r="BW53" s="376"/>
      <c r="BX53" s="376"/>
      <c r="BY53" s="341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3"/>
      <c r="DA53" s="410">
        <f ca="1">IF(C47="","",INDIRECT("Q料率_業種一括有期・建設!$G$"&amp;B47,TRUE))</f>
        <v>9</v>
      </c>
      <c r="DB53" s="411"/>
      <c r="DC53" s="411"/>
      <c r="DD53" s="411"/>
      <c r="DE53" s="411"/>
      <c r="DF53" s="411"/>
      <c r="DG53" s="411"/>
      <c r="DH53" s="411"/>
      <c r="DI53" s="411"/>
      <c r="DJ53" s="411"/>
      <c r="DK53" s="439"/>
      <c r="DL53" s="439"/>
      <c r="DM53" s="439"/>
      <c r="DN53" s="439"/>
      <c r="DO53" s="439"/>
      <c r="DP53" s="439"/>
      <c r="DQ53" s="439"/>
      <c r="DR53" s="439"/>
      <c r="DS53" s="439"/>
      <c r="DT53" s="439"/>
      <c r="DU53" s="104">
        <f>ROUNDDOWN(IF(DK53="",BY53*DA53,BY53*DK53),0)</f>
        <v>0</v>
      </c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6"/>
      <c r="FE53" s="8"/>
      <c r="FF53" s="61"/>
      <c r="FG53" s="62"/>
      <c r="FH53" s="63"/>
      <c r="FJ53" s="70"/>
      <c r="FK53" s="62"/>
      <c r="FL53" s="63"/>
      <c r="FN53" s="70"/>
      <c r="FO53" s="62"/>
      <c r="FP53" s="63"/>
      <c r="FR53" s="18"/>
      <c r="FS53" s="7"/>
      <c r="FT53" s="9"/>
    </row>
    <row r="54" spans="1:176" ht="6" customHeight="1">
      <c r="A54" s="25"/>
      <c r="C54" s="176"/>
      <c r="D54" s="177"/>
      <c r="E54" s="177"/>
      <c r="F54" s="178"/>
      <c r="G54" s="191"/>
      <c r="H54" s="192"/>
      <c r="I54" s="192"/>
      <c r="J54" s="193"/>
      <c r="K54" s="185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7"/>
      <c r="AC54" s="412"/>
      <c r="AD54" s="412"/>
      <c r="AE54" s="412"/>
      <c r="AF54" s="413"/>
      <c r="AG54" s="380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2"/>
      <c r="BQ54" s="376"/>
      <c r="BR54" s="376"/>
      <c r="BS54" s="376"/>
      <c r="BT54" s="376"/>
      <c r="BU54" s="376"/>
      <c r="BV54" s="376"/>
      <c r="BW54" s="376"/>
      <c r="BX54" s="376"/>
      <c r="BY54" s="344"/>
      <c r="BZ54" s="345"/>
      <c r="CA54" s="345"/>
      <c r="CB54" s="345"/>
      <c r="CC54" s="345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  <c r="CN54" s="345"/>
      <c r="CO54" s="345"/>
      <c r="CP54" s="345"/>
      <c r="CQ54" s="345"/>
      <c r="CR54" s="345"/>
      <c r="CS54" s="345"/>
      <c r="CT54" s="345"/>
      <c r="CU54" s="345"/>
      <c r="CV54" s="345"/>
      <c r="CW54" s="345"/>
      <c r="CX54" s="345"/>
      <c r="CY54" s="345"/>
      <c r="CZ54" s="346"/>
      <c r="DA54" s="410"/>
      <c r="DB54" s="411"/>
      <c r="DC54" s="411"/>
      <c r="DD54" s="411"/>
      <c r="DE54" s="411"/>
      <c r="DF54" s="411"/>
      <c r="DG54" s="411"/>
      <c r="DH54" s="411"/>
      <c r="DI54" s="411"/>
      <c r="DJ54" s="411"/>
      <c r="DK54" s="439"/>
      <c r="DL54" s="439"/>
      <c r="DM54" s="439"/>
      <c r="DN54" s="439"/>
      <c r="DO54" s="439"/>
      <c r="DP54" s="439"/>
      <c r="DQ54" s="439"/>
      <c r="DR54" s="439"/>
      <c r="DS54" s="439"/>
      <c r="DT54" s="439"/>
      <c r="DU54" s="107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9"/>
      <c r="FE54" s="14"/>
      <c r="FF54" s="64"/>
      <c r="FG54" s="65"/>
      <c r="FH54" s="66"/>
      <c r="FJ54" s="64"/>
      <c r="FK54" s="65"/>
      <c r="FL54" s="66"/>
      <c r="FN54" s="64"/>
      <c r="FO54" s="71"/>
      <c r="FP54" s="66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170" t="s">
        <v>59</v>
      </c>
      <c r="D55" s="171"/>
      <c r="E55" s="171"/>
      <c r="F55" s="172"/>
      <c r="G55" s="191"/>
      <c r="H55" s="192"/>
      <c r="I55" s="192"/>
      <c r="J55" s="193"/>
      <c r="K55" s="161" t="s">
        <v>60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3"/>
      <c r="AC55" s="376" t="s">
        <v>42</v>
      </c>
      <c r="AD55" s="376"/>
      <c r="AE55" s="376"/>
      <c r="AF55" s="402"/>
      <c r="AG55" s="383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5"/>
      <c r="BQ55" s="376">
        <f ca="1">IF(C55="","",INDIRECT("Q料率_業種一括有期・建設!$H$"&amp;B55,TRUE))</f>
        <v>21</v>
      </c>
      <c r="BR55" s="376"/>
      <c r="BS55" s="376"/>
      <c r="BT55" s="376"/>
      <c r="BU55" s="376"/>
      <c r="BV55" s="376"/>
      <c r="BW55" s="376"/>
      <c r="BX55" s="376"/>
      <c r="BY55" s="357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9"/>
      <c r="DA55" s="110">
        <f ca="1">IF(C55="","",INDIRECT("Q料率_業種一括有期・建設!$D$"&amp;B55,TRUE))</f>
        <v>13</v>
      </c>
      <c r="DB55" s="111"/>
      <c r="DC55" s="111"/>
      <c r="DD55" s="111"/>
      <c r="DE55" s="111"/>
      <c r="DF55" s="111"/>
      <c r="DG55" s="111"/>
      <c r="DH55" s="111"/>
      <c r="DI55" s="111"/>
      <c r="DJ55" s="111"/>
      <c r="DK55" s="440"/>
      <c r="DL55" s="440"/>
      <c r="DM55" s="440"/>
      <c r="DN55" s="440"/>
      <c r="DO55" s="440"/>
      <c r="DP55" s="440"/>
      <c r="DQ55" s="440"/>
      <c r="DR55" s="440"/>
      <c r="DS55" s="440"/>
      <c r="DT55" s="440"/>
      <c r="DU55" s="470">
        <f>ROUNDDOWN(IF(DK55="",BY55*DA55,BY55*DK55),0)</f>
        <v>0</v>
      </c>
      <c r="DV55" s="471"/>
      <c r="DW55" s="471"/>
      <c r="DX55" s="471"/>
      <c r="DY55" s="471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2"/>
      <c r="FE55" s="14"/>
      <c r="FF55" s="67"/>
      <c r="FG55" s="68"/>
      <c r="FH55" s="69"/>
      <c r="FI55" s="15"/>
      <c r="FJ55" s="67"/>
      <c r="FK55" s="68"/>
      <c r="FL55" s="69"/>
      <c r="FM55" s="6"/>
      <c r="FN55" s="67"/>
      <c r="FO55" s="68"/>
      <c r="FP55" s="69"/>
      <c r="FQ55" s="6"/>
      <c r="FR55" s="15"/>
      <c r="FS55" s="7"/>
      <c r="FT55" s="9"/>
    </row>
    <row r="56" spans="1:176" ht="6" customHeight="1">
      <c r="A56" s="25"/>
      <c r="C56" s="173"/>
      <c r="D56" s="174"/>
      <c r="E56" s="174"/>
      <c r="F56" s="175"/>
      <c r="G56" s="191"/>
      <c r="H56" s="192"/>
      <c r="I56" s="192"/>
      <c r="J56" s="193"/>
      <c r="K56" s="164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376"/>
      <c r="AD56" s="376"/>
      <c r="AE56" s="376"/>
      <c r="AF56" s="402"/>
      <c r="AG56" s="386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8"/>
      <c r="BQ56" s="376"/>
      <c r="BR56" s="376"/>
      <c r="BS56" s="376"/>
      <c r="BT56" s="376"/>
      <c r="BU56" s="376"/>
      <c r="BV56" s="376"/>
      <c r="BW56" s="376"/>
      <c r="BX56" s="376"/>
      <c r="BY56" s="360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2"/>
      <c r="DA56" s="110"/>
      <c r="DB56" s="111"/>
      <c r="DC56" s="111"/>
      <c r="DD56" s="111"/>
      <c r="DE56" s="111"/>
      <c r="DF56" s="111"/>
      <c r="DG56" s="111"/>
      <c r="DH56" s="111"/>
      <c r="DI56" s="111"/>
      <c r="DJ56" s="111"/>
      <c r="DK56" s="440"/>
      <c r="DL56" s="440"/>
      <c r="DM56" s="440"/>
      <c r="DN56" s="440"/>
      <c r="DO56" s="440"/>
      <c r="DP56" s="440"/>
      <c r="DQ56" s="440"/>
      <c r="DR56" s="440"/>
      <c r="DS56" s="440"/>
      <c r="DT56" s="440"/>
      <c r="DU56" s="473"/>
      <c r="DV56" s="474"/>
      <c r="DW56" s="474"/>
      <c r="DX56" s="474"/>
      <c r="DY56" s="474"/>
      <c r="DZ56" s="474"/>
      <c r="EA56" s="474"/>
      <c r="EB56" s="474"/>
      <c r="EC56" s="474"/>
      <c r="ED56" s="474"/>
      <c r="EE56" s="474"/>
      <c r="EF56" s="474"/>
      <c r="EG56" s="474"/>
      <c r="EH56" s="474"/>
      <c r="EI56" s="474"/>
      <c r="EJ56" s="474"/>
      <c r="EK56" s="474"/>
      <c r="EL56" s="474"/>
      <c r="EM56" s="474"/>
      <c r="EN56" s="474"/>
      <c r="EO56" s="474"/>
      <c r="EP56" s="474"/>
      <c r="EQ56" s="474"/>
      <c r="ER56" s="474"/>
      <c r="ES56" s="474"/>
      <c r="ET56" s="474"/>
      <c r="EU56" s="474"/>
      <c r="EV56" s="474"/>
      <c r="EW56" s="474"/>
      <c r="EX56" s="474"/>
      <c r="EY56" s="474"/>
      <c r="EZ56" s="474"/>
      <c r="FA56" s="474"/>
      <c r="FB56" s="474"/>
      <c r="FC56" s="474"/>
      <c r="FD56" s="475"/>
      <c r="FE56" s="36"/>
      <c r="FF56" s="48" t="str">
        <f>IF(FI16=4,"④","4")&amp;".委託解除拠出金納付済"</f>
        <v>4.委託解除拠出金納付済</v>
      </c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50"/>
    </row>
    <row r="57" spans="1:176" ht="6" customHeight="1">
      <c r="A57" s="25"/>
      <c r="C57" s="173"/>
      <c r="D57" s="174"/>
      <c r="E57" s="174"/>
      <c r="F57" s="175"/>
      <c r="G57" s="191"/>
      <c r="H57" s="192"/>
      <c r="I57" s="192"/>
      <c r="J57" s="193"/>
      <c r="K57" s="164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414" t="s">
        <v>44</v>
      </c>
      <c r="AD57" s="414"/>
      <c r="AE57" s="414"/>
      <c r="AF57" s="415"/>
      <c r="AG57" s="418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19"/>
      <c r="BM57" s="419"/>
      <c r="BN57" s="419"/>
      <c r="BO57" s="419"/>
      <c r="BP57" s="420"/>
      <c r="BQ57" s="376">
        <f ca="1">IF(C55="","",INDIRECT("Q料率_業種一括有期・建設!$I$"&amp;B55,TRUE))</f>
        <v>21</v>
      </c>
      <c r="BR57" s="376"/>
      <c r="BS57" s="376"/>
      <c r="BT57" s="376"/>
      <c r="BU57" s="376"/>
      <c r="BV57" s="376"/>
      <c r="BW57" s="376"/>
      <c r="BX57" s="376"/>
      <c r="BY57" s="363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5"/>
      <c r="DA57" s="110">
        <f ca="1">IF(C55="","",INDIRECT("Q料率_業種一括有期・建設!$E$"&amp;B55,TRUE))</f>
        <v>13</v>
      </c>
      <c r="DB57" s="111"/>
      <c r="DC57" s="111"/>
      <c r="DD57" s="111"/>
      <c r="DE57" s="111"/>
      <c r="DF57" s="111"/>
      <c r="DG57" s="111"/>
      <c r="DH57" s="111"/>
      <c r="DI57" s="111"/>
      <c r="DJ57" s="111"/>
      <c r="DK57" s="440"/>
      <c r="DL57" s="440"/>
      <c r="DM57" s="440"/>
      <c r="DN57" s="440"/>
      <c r="DO57" s="440"/>
      <c r="DP57" s="440"/>
      <c r="DQ57" s="440"/>
      <c r="DR57" s="440"/>
      <c r="DS57" s="440"/>
      <c r="DT57" s="440"/>
      <c r="DU57" s="452">
        <f>ROUNDDOWN(IF(DK57="",BY57*DA57,BY57*DK57),0)</f>
        <v>0</v>
      </c>
      <c r="DV57" s="453"/>
      <c r="DW57" s="453"/>
      <c r="DX57" s="453"/>
      <c r="DY57" s="453"/>
      <c r="DZ57" s="453"/>
      <c r="EA57" s="453"/>
      <c r="EB57" s="453"/>
      <c r="EC57" s="453"/>
      <c r="ED57" s="453"/>
      <c r="EE57" s="453"/>
      <c r="EF57" s="453"/>
      <c r="EG57" s="453"/>
      <c r="EH57" s="453"/>
      <c r="EI57" s="453"/>
      <c r="EJ57" s="453"/>
      <c r="EK57" s="453"/>
      <c r="EL57" s="453"/>
      <c r="EM57" s="453"/>
      <c r="EN57" s="453"/>
      <c r="EO57" s="453"/>
      <c r="EP57" s="453"/>
      <c r="EQ57" s="453"/>
      <c r="ER57" s="453"/>
      <c r="ES57" s="453"/>
      <c r="ET57" s="453"/>
      <c r="EU57" s="453"/>
      <c r="EV57" s="453"/>
      <c r="EW57" s="453"/>
      <c r="EX57" s="453"/>
      <c r="EY57" s="453"/>
      <c r="EZ57" s="453"/>
      <c r="FA57" s="453"/>
      <c r="FB57" s="453"/>
      <c r="FC57" s="453"/>
      <c r="FD57" s="454"/>
      <c r="FE57" s="3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50"/>
    </row>
    <row r="58" spans="1:176" ht="6" customHeight="1" thickBot="1">
      <c r="A58" s="25"/>
      <c r="C58" s="173"/>
      <c r="D58" s="174"/>
      <c r="E58" s="174"/>
      <c r="F58" s="175"/>
      <c r="G58" s="191"/>
      <c r="H58" s="192"/>
      <c r="I58" s="192"/>
      <c r="J58" s="193"/>
      <c r="K58" s="164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6"/>
      <c r="AC58" s="414"/>
      <c r="AD58" s="414"/>
      <c r="AE58" s="414"/>
      <c r="AF58" s="415"/>
      <c r="AG58" s="421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3"/>
      <c r="BQ58" s="376"/>
      <c r="BR58" s="376"/>
      <c r="BS58" s="376"/>
      <c r="BT58" s="376"/>
      <c r="BU58" s="376"/>
      <c r="BV58" s="376"/>
      <c r="BW58" s="376"/>
      <c r="BX58" s="376"/>
      <c r="BY58" s="366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8"/>
      <c r="DA58" s="110"/>
      <c r="DB58" s="111"/>
      <c r="DC58" s="111"/>
      <c r="DD58" s="111"/>
      <c r="DE58" s="111"/>
      <c r="DF58" s="111"/>
      <c r="DG58" s="111"/>
      <c r="DH58" s="111"/>
      <c r="DI58" s="111"/>
      <c r="DJ58" s="111"/>
      <c r="DK58" s="440"/>
      <c r="DL58" s="440"/>
      <c r="DM58" s="440"/>
      <c r="DN58" s="440"/>
      <c r="DO58" s="440"/>
      <c r="DP58" s="440"/>
      <c r="DQ58" s="440"/>
      <c r="DR58" s="440"/>
      <c r="DS58" s="440"/>
      <c r="DT58" s="440"/>
      <c r="DU58" s="455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456"/>
      <c r="EK58" s="456"/>
      <c r="EL58" s="456"/>
      <c r="EM58" s="456"/>
      <c r="EN58" s="456"/>
      <c r="EO58" s="456"/>
      <c r="EP58" s="456"/>
      <c r="EQ58" s="456"/>
      <c r="ER58" s="456"/>
      <c r="ES58" s="456"/>
      <c r="ET58" s="456"/>
      <c r="EU58" s="456"/>
      <c r="EV58" s="456"/>
      <c r="EW58" s="456"/>
      <c r="EX58" s="456"/>
      <c r="EY58" s="456"/>
      <c r="EZ58" s="456"/>
      <c r="FA58" s="456"/>
      <c r="FB58" s="456"/>
      <c r="FC58" s="456"/>
      <c r="FD58" s="457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173"/>
      <c r="D59" s="174"/>
      <c r="E59" s="174"/>
      <c r="F59" s="175"/>
      <c r="G59" s="191"/>
      <c r="H59" s="192"/>
      <c r="I59" s="192"/>
      <c r="J59" s="193"/>
      <c r="K59" s="164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416" t="s">
        <v>45</v>
      </c>
      <c r="AD59" s="416"/>
      <c r="AE59" s="416"/>
      <c r="AF59" s="417"/>
      <c r="AG59" s="42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5"/>
      <c r="BQ59" s="376">
        <f ca="1">IF(C55="","",INDIRECT("Q料率_業種一括有期・建設!$J$"&amp;B55,TRUE))</f>
        <v>23</v>
      </c>
      <c r="BR59" s="376"/>
      <c r="BS59" s="376"/>
      <c r="BT59" s="376"/>
      <c r="BU59" s="376"/>
      <c r="BV59" s="376"/>
      <c r="BW59" s="376"/>
      <c r="BX59" s="376"/>
      <c r="BY59" s="351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/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3"/>
      <c r="DA59" s="110">
        <f ca="1">IF(C55="","",INDIRECT("Q料率_業種一括有期・建設!$F$"&amp;B55,TRUE))</f>
        <v>11</v>
      </c>
      <c r="DB59" s="111"/>
      <c r="DC59" s="111"/>
      <c r="DD59" s="111"/>
      <c r="DE59" s="111"/>
      <c r="DF59" s="111"/>
      <c r="DG59" s="111"/>
      <c r="DH59" s="111"/>
      <c r="DI59" s="111"/>
      <c r="DJ59" s="111"/>
      <c r="DK59" s="440"/>
      <c r="DL59" s="440"/>
      <c r="DM59" s="440"/>
      <c r="DN59" s="440"/>
      <c r="DO59" s="440"/>
      <c r="DP59" s="440"/>
      <c r="DQ59" s="440"/>
      <c r="DR59" s="440"/>
      <c r="DS59" s="440"/>
      <c r="DT59" s="440"/>
      <c r="DU59" s="458">
        <f>ROUNDDOWN(IF(DK59="",BY59*DA59,BY59*DK59),0)</f>
        <v>0</v>
      </c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60"/>
      <c r="FE59" s="157" t="s">
        <v>61</v>
      </c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23"/>
      <c r="FT59" s="24"/>
    </row>
    <row r="60" spans="1:176" ht="6" customHeight="1">
      <c r="A60" s="25"/>
      <c r="C60" s="173"/>
      <c r="D60" s="174"/>
      <c r="E60" s="174"/>
      <c r="F60" s="175"/>
      <c r="G60" s="191"/>
      <c r="H60" s="192"/>
      <c r="I60" s="192"/>
      <c r="J60" s="193"/>
      <c r="K60" s="164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6"/>
      <c r="AC60" s="416"/>
      <c r="AD60" s="416"/>
      <c r="AE60" s="416"/>
      <c r="AF60" s="417"/>
      <c r="AG60" s="386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8"/>
      <c r="BQ60" s="376"/>
      <c r="BR60" s="376"/>
      <c r="BS60" s="376"/>
      <c r="BT60" s="376"/>
      <c r="BU60" s="376"/>
      <c r="BV60" s="376"/>
      <c r="BW60" s="376"/>
      <c r="BX60" s="376"/>
      <c r="BY60" s="354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6"/>
      <c r="DA60" s="110"/>
      <c r="DB60" s="111"/>
      <c r="DC60" s="111"/>
      <c r="DD60" s="111"/>
      <c r="DE60" s="111"/>
      <c r="DF60" s="111"/>
      <c r="DG60" s="111"/>
      <c r="DH60" s="111"/>
      <c r="DI60" s="111"/>
      <c r="DJ60" s="111"/>
      <c r="DK60" s="440"/>
      <c r="DL60" s="440"/>
      <c r="DM60" s="440"/>
      <c r="DN60" s="440"/>
      <c r="DO60" s="440"/>
      <c r="DP60" s="440"/>
      <c r="DQ60" s="440"/>
      <c r="DR60" s="440"/>
      <c r="DS60" s="440"/>
      <c r="DT60" s="440"/>
      <c r="DU60" s="461"/>
      <c r="DV60" s="462"/>
      <c r="DW60" s="462"/>
      <c r="DX60" s="462"/>
      <c r="DY60" s="462"/>
      <c r="DZ60" s="462"/>
      <c r="EA60" s="462"/>
      <c r="EB60" s="462"/>
      <c r="EC60" s="462"/>
      <c r="ED60" s="462"/>
      <c r="EE60" s="462"/>
      <c r="EF60" s="462"/>
      <c r="EG60" s="462"/>
      <c r="EH60" s="462"/>
      <c r="EI60" s="462"/>
      <c r="EJ60" s="462"/>
      <c r="EK60" s="462"/>
      <c r="EL60" s="462"/>
      <c r="EM60" s="462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2"/>
      <c r="EY60" s="462"/>
      <c r="EZ60" s="462"/>
      <c r="FA60" s="462"/>
      <c r="FB60" s="462"/>
      <c r="FC60" s="462"/>
      <c r="FD60" s="463"/>
      <c r="FE60" s="92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7"/>
      <c r="FT60" s="9"/>
    </row>
    <row r="61" spans="1:176" ht="6" customHeight="1">
      <c r="A61" s="25"/>
      <c r="C61" s="173"/>
      <c r="D61" s="174"/>
      <c r="E61" s="174"/>
      <c r="F61" s="175"/>
      <c r="G61" s="191"/>
      <c r="H61" s="192"/>
      <c r="I61" s="192"/>
      <c r="J61" s="193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412" t="s">
        <v>47</v>
      </c>
      <c r="AD61" s="412"/>
      <c r="AE61" s="412"/>
      <c r="AF61" s="413"/>
      <c r="AG61" s="377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9"/>
      <c r="BQ61" s="376">
        <f ca="1">IF(C55="","",INDIRECT("Q料率_業種一括有期・建設!$K$"&amp;B55,TRUE))</f>
        <v>23</v>
      </c>
      <c r="BR61" s="376"/>
      <c r="BS61" s="376"/>
      <c r="BT61" s="376"/>
      <c r="BU61" s="376"/>
      <c r="BV61" s="376"/>
      <c r="BW61" s="376"/>
      <c r="BX61" s="376"/>
      <c r="BY61" s="341"/>
      <c r="BZ61" s="342"/>
      <c r="CA61" s="342"/>
      <c r="CB61" s="342"/>
      <c r="CC61" s="342"/>
      <c r="CD61" s="342"/>
      <c r="CE61" s="342"/>
      <c r="CF61" s="342"/>
      <c r="CG61" s="342"/>
      <c r="CH61" s="342"/>
      <c r="CI61" s="342"/>
      <c r="CJ61" s="342"/>
      <c r="CK61" s="342"/>
      <c r="CL61" s="342"/>
      <c r="CM61" s="342"/>
      <c r="CN61" s="342"/>
      <c r="CO61" s="342"/>
      <c r="CP61" s="342"/>
      <c r="CQ61" s="342"/>
      <c r="CR61" s="342"/>
      <c r="CS61" s="342"/>
      <c r="CT61" s="342"/>
      <c r="CU61" s="342"/>
      <c r="CV61" s="342"/>
      <c r="CW61" s="342"/>
      <c r="CX61" s="342"/>
      <c r="CY61" s="342"/>
      <c r="CZ61" s="343"/>
      <c r="DA61" s="450">
        <f ca="1">IF(C55="","",INDIRECT("Q料率_業種一括有期・建設!$G$"&amp;B55,TRUE))</f>
        <v>9.5</v>
      </c>
      <c r="DB61" s="451"/>
      <c r="DC61" s="451"/>
      <c r="DD61" s="451"/>
      <c r="DE61" s="451"/>
      <c r="DF61" s="451"/>
      <c r="DG61" s="451"/>
      <c r="DH61" s="451"/>
      <c r="DI61" s="451"/>
      <c r="DJ61" s="451"/>
      <c r="DK61" s="439"/>
      <c r="DL61" s="439"/>
      <c r="DM61" s="439"/>
      <c r="DN61" s="439"/>
      <c r="DO61" s="439"/>
      <c r="DP61" s="439"/>
      <c r="DQ61" s="439"/>
      <c r="DR61" s="439"/>
      <c r="DS61" s="439"/>
      <c r="DT61" s="439"/>
      <c r="DU61" s="104">
        <f>ROUNDDOWN(IF(DK61="",BY61*DA61,BY61*DK61),0)</f>
        <v>0</v>
      </c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6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176"/>
      <c r="D62" s="177"/>
      <c r="E62" s="177"/>
      <c r="F62" s="178"/>
      <c r="G62" s="191"/>
      <c r="H62" s="192"/>
      <c r="I62" s="192"/>
      <c r="J62" s="193"/>
      <c r="K62" s="167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412"/>
      <c r="AD62" s="412"/>
      <c r="AE62" s="412"/>
      <c r="AF62" s="413"/>
      <c r="AG62" s="380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2"/>
      <c r="BQ62" s="376"/>
      <c r="BR62" s="376"/>
      <c r="BS62" s="376"/>
      <c r="BT62" s="376"/>
      <c r="BU62" s="376"/>
      <c r="BV62" s="376"/>
      <c r="BW62" s="376"/>
      <c r="BX62" s="376"/>
      <c r="BY62" s="344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6"/>
      <c r="DA62" s="450"/>
      <c r="DB62" s="451"/>
      <c r="DC62" s="451"/>
      <c r="DD62" s="451"/>
      <c r="DE62" s="451"/>
      <c r="DF62" s="451"/>
      <c r="DG62" s="451"/>
      <c r="DH62" s="451"/>
      <c r="DI62" s="451"/>
      <c r="DJ62" s="451"/>
      <c r="DK62" s="439"/>
      <c r="DL62" s="439"/>
      <c r="DM62" s="439"/>
      <c r="DN62" s="439"/>
      <c r="DO62" s="439"/>
      <c r="DP62" s="439"/>
      <c r="DQ62" s="439"/>
      <c r="DR62" s="439"/>
      <c r="DS62" s="439"/>
      <c r="DT62" s="439"/>
      <c r="DU62" s="107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9"/>
      <c r="FE62" s="36"/>
      <c r="FF62" s="51" t="str">
        <f>IF(FM16=1,"①","1")&amp;".一括納付"</f>
        <v>1.一括納付</v>
      </c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6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170" t="s">
        <v>62</v>
      </c>
      <c r="D63" s="171"/>
      <c r="E63" s="171"/>
      <c r="F63" s="172"/>
      <c r="G63" s="191"/>
      <c r="H63" s="192"/>
      <c r="I63" s="192"/>
      <c r="J63" s="193"/>
      <c r="K63" s="179" t="s">
        <v>63</v>
      </c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1"/>
      <c r="AC63" s="227" t="s">
        <v>42</v>
      </c>
      <c r="AD63" s="86"/>
      <c r="AE63" s="86"/>
      <c r="AF63" s="228"/>
      <c r="AG63" s="383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5"/>
      <c r="BQ63" s="376">
        <f ca="1">IF(C63="","",INDIRECT("Q料率_業種一括有期・建設!$H$"&amp;B63,TRUE))</f>
        <v>22</v>
      </c>
      <c r="BR63" s="376"/>
      <c r="BS63" s="376"/>
      <c r="BT63" s="376"/>
      <c r="BU63" s="376"/>
      <c r="BV63" s="376"/>
      <c r="BW63" s="376"/>
      <c r="BX63" s="376"/>
      <c r="BY63" s="357"/>
      <c r="BZ63" s="358"/>
      <c r="CA63" s="358"/>
      <c r="CB63" s="358"/>
      <c r="CC63" s="358"/>
      <c r="CD63" s="358"/>
      <c r="CE63" s="358"/>
      <c r="CF63" s="358"/>
      <c r="CG63" s="358"/>
      <c r="CH63" s="358"/>
      <c r="CI63" s="358"/>
      <c r="CJ63" s="358"/>
      <c r="CK63" s="358"/>
      <c r="CL63" s="358"/>
      <c r="CM63" s="358"/>
      <c r="CN63" s="358"/>
      <c r="CO63" s="358"/>
      <c r="CP63" s="358"/>
      <c r="CQ63" s="358"/>
      <c r="CR63" s="358"/>
      <c r="CS63" s="358"/>
      <c r="CT63" s="358"/>
      <c r="CU63" s="358"/>
      <c r="CV63" s="358"/>
      <c r="CW63" s="358"/>
      <c r="CX63" s="358"/>
      <c r="CY63" s="358"/>
      <c r="CZ63" s="359"/>
      <c r="DA63" s="502">
        <f ca="1">IF(C63="","",INDIRECT("Q料率_業種一括有期・建設!$D$"&amp;B63,TRUE))</f>
        <v>15</v>
      </c>
      <c r="DB63" s="503"/>
      <c r="DC63" s="503"/>
      <c r="DD63" s="503"/>
      <c r="DE63" s="503"/>
      <c r="DF63" s="503"/>
      <c r="DG63" s="503"/>
      <c r="DH63" s="503"/>
      <c r="DI63" s="503"/>
      <c r="DJ63" s="504"/>
      <c r="DK63" s="442"/>
      <c r="DL63" s="443"/>
      <c r="DM63" s="443"/>
      <c r="DN63" s="443"/>
      <c r="DO63" s="443"/>
      <c r="DP63" s="443"/>
      <c r="DQ63" s="443"/>
      <c r="DR63" s="443"/>
      <c r="DS63" s="443"/>
      <c r="DT63" s="444"/>
      <c r="DU63" s="470">
        <f>ROUNDDOWN(IF(DK63="",BY63*DA63,BY63*DK63),0)</f>
        <v>0</v>
      </c>
      <c r="DV63" s="471"/>
      <c r="DW63" s="471"/>
      <c r="DX63" s="471"/>
      <c r="DY63" s="471"/>
      <c r="DZ63" s="471"/>
      <c r="EA63" s="471"/>
      <c r="EB63" s="471"/>
      <c r="EC63" s="471"/>
      <c r="ED63" s="471"/>
      <c r="EE63" s="471"/>
      <c r="EF63" s="471"/>
      <c r="EG63" s="471"/>
      <c r="EH63" s="471"/>
      <c r="EI63" s="471"/>
      <c r="EJ63" s="471"/>
      <c r="EK63" s="471"/>
      <c r="EL63" s="471"/>
      <c r="EM63" s="471"/>
      <c r="EN63" s="471"/>
      <c r="EO63" s="471"/>
      <c r="EP63" s="471"/>
      <c r="EQ63" s="471"/>
      <c r="ER63" s="471"/>
      <c r="ES63" s="471"/>
      <c r="ET63" s="471"/>
      <c r="EU63" s="471"/>
      <c r="EV63" s="471"/>
      <c r="EW63" s="471"/>
      <c r="EX63" s="471"/>
      <c r="EY63" s="471"/>
      <c r="EZ63" s="471"/>
      <c r="FA63" s="471"/>
      <c r="FB63" s="471"/>
      <c r="FC63" s="471"/>
      <c r="FD63" s="472"/>
      <c r="FE63" s="36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6"/>
    </row>
    <row r="64" spans="1:176" ht="6" customHeight="1">
      <c r="A64" s="25"/>
      <c r="C64" s="173"/>
      <c r="D64" s="174"/>
      <c r="E64" s="174"/>
      <c r="F64" s="175"/>
      <c r="G64" s="191"/>
      <c r="H64" s="192"/>
      <c r="I64" s="192"/>
      <c r="J64" s="193"/>
      <c r="K64" s="182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4"/>
      <c r="AC64" s="229"/>
      <c r="AD64" s="90"/>
      <c r="AE64" s="90"/>
      <c r="AF64" s="230"/>
      <c r="AG64" s="436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8"/>
      <c r="BQ64" s="376"/>
      <c r="BR64" s="376"/>
      <c r="BS64" s="376"/>
      <c r="BT64" s="376"/>
      <c r="BU64" s="376"/>
      <c r="BV64" s="376"/>
      <c r="BW64" s="376"/>
      <c r="BX64" s="376"/>
      <c r="BY64" s="360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2"/>
      <c r="DA64" s="505"/>
      <c r="DB64" s="506"/>
      <c r="DC64" s="506"/>
      <c r="DD64" s="506"/>
      <c r="DE64" s="506"/>
      <c r="DF64" s="506"/>
      <c r="DG64" s="506"/>
      <c r="DH64" s="506"/>
      <c r="DI64" s="506"/>
      <c r="DJ64" s="507"/>
      <c r="DK64" s="445"/>
      <c r="DL64" s="446"/>
      <c r="DM64" s="446"/>
      <c r="DN64" s="446"/>
      <c r="DO64" s="446"/>
      <c r="DP64" s="446"/>
      <c r="DQ64" s="446"/>
      <c r="DR64" s="446"/>
      <c r="DS64" s="446"/>
      <c r="DT64" s="447"/>
      <c r="DU64" s="473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4"/>
      <c r="EG64" s="474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4"/>
      <c r="EW64" s="474"/>
      <c r="EX64" s="474"/>
      <c r="EY64" s="474"/>
      <c r="EZ64" s="474"/>
      <c r="FA64" s="474"/>
      <c r="FB64" s="474"/>
      <c r="FC64" s="474"/>
      <c r="FD64" s="475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173"/>
      <c r="D65" s="174"/>
      <c r="E65" s="174"/>
      <c r="F65" s="175"/>
      <c r="G65" s="191"/>
      <c r="H65" s="192"/>
      <c r="I65" s="192"/>
      <c r="J65" s="193"/>
      <c r="K65" s="182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4"/>
      <c r="AC65" s="414" t="s">
        <v>44</v>
      </c>
      <c r="AD65" s="414"/>
      <c r="AE65" s="414"/>
      <c r="AF65" s="415"/>
      <c r="AG65" s="418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20"/>
      <c r="BQ65" s="376">
        <f ca="1">IF(C63="","",INDIRECT("Q料率_業種一括有期・建設!$I$"&amp;B63,TRUE))</f>
        <v>22</v>
      </c>
      <c r="BR65" s="376"/>
      <c r="BS65" s="376"/>
      <c r="BT65" s="376"/>
      <c r="BU65" s="376"/>
      <c r="BV65" s="376"/>
      <c r="BW65" s="376"/>
      <c r="BX65" s="376"/>
      <c r="BY65" s="363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5"/>
      <c r="DA65" s="110">
        <f ca="1">IF(C63="","",INDIRECT("Q料率_業種一括有期・建設!$E$"&amp;B63,TRUE))</f>
        <v>15</v>
      </c>
      <c r="DB65" s="111"/>
      <c r="DC65" s="111"/>
      <c r="DD65" s="111"/>
      <c r="DE65" s="111"/>
      <c r="DF65" s="111"/>
      <c r="DG65" s="111"/>
      <c r="DH65" s="111"/>
      <c r="DI65" s="111"/>
      <c r="DJ65" s="111"/>
      <c r="DK65" s="440"/>
      <c r="DL65" s="440"/>
      <c r="DM65" s="440"/>
      <c r="DN65" s="440"/>
      <c r="DO65" s="440"/>
      <c r="DP65" s="440"/>
      <c r="DQ65" s="440"/>
      <c r="DR65" s="440"/>
      <c r="DS65" s="440"/>
      <c r="DT65" s="440"/>
      <c r="DU65" s="452">
        <f>ROUNDDOWN(IF(DK65="",BY65*DA65,BY65*DK65),0)</f>
        <v>0</v>
      </c>
      <c r="DV65" s="453"/>
      <c r="DW65" s="453"/>
      <c r="DX65" s="453"/>
      <c r="DY65" s="453"/>
      <c r="DZ65" s="453"/>
      <c r="EA65" s="453"/>
      <c r="EB65" s="453"/>
      <c r="EC65" s="453"/>
      <c r="ED65" s="453"/>
      <c r="EE65" s="453"/>
      <c r="EF65" s="453"/>
      <c r="EG65" s="453"/>
      <c r="EH65" s="453"/>
      <c r="EI65" s="453"/>
      <c r="EJ65" s="453"/>
      <c r="EK65" s="453"/>
      <c r="EL65" s="453"/>
      <c r="EM65" s="453"/>
      <c r="EN65" s="453"/>
      <c r="EO65" s="453"/>
      <c r="EP65" s="453"/>
      <c r="EQ65" s="453"/>
      <c r="ER65" s="453"/>
      <c r="ES65" s="453"/>
      <c r="ET65" s="453"/>
      <c r="EU65" s="453"/>
      <c r="EV65" s="453"/>
      <c r="EW65" s="453"/>
      <c r="EX65" s="453"/>
      <c r="EY65" s="453"/>
      <c r="EZ65" s="453"/>
      <c r="FA65" s="453"/>
      <c r="FB65" s="453"/>
      <c r="FC65" s="453"/>
      <c r="FD65" s="454"/>
      <c r="FE65" s="36"/>
      <c r="FF65" s="51" t="str">
        <f>IF(FM16=2,"②","2")&amp;".分納（３回）"</f>
        <v>2.分納（３回）</v>
      </c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6"/>
    </row>
    <row r="66" spans="1:176" ht="6" customHeight="1">
      <c r="A66" s="25"/>
      <c r="C66" s="173"/>
      <c r="D66" s="174"/>
      <c r="E66" s="174"/>
      <c r="F66" s="175"/>
      <c r="G66" s="191"/>
      <c r="H66" s="192"/>
      <c r="I66" s="192"/>
      <c r="J66" s="193"/>
      <c r="K66" s="182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4"/>
      <c r="AC66" s="414"/>
      <c r="AD66" s="414"/>
      <c r="AE66" s="414"/>
      <c r="AF66" s="415"/>
      <c r="AG66" s="421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P66" s="423"/>
      <c r="BQ66" s="376"/>
      <c r="BR66" s="376"/>
      <c r="BS66" s="376"/>
      <c r="BT66" s="376"/>
      <c r="BU66" s="376"/>
      <c r="BV66" s="376"/>
      <c r="BW66" s="376"/>
      <c r="BX66" s="376"/>
      <c r="BY66" s="366"/>
      <c r="BZ66" s="367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8"/>
      <c r="DA66" s="110"/>
      <c r="DB66" s="111"/>
      <c r="DC66" s="111"/>
      <c r="DD66" s="111"/>
      <c r="DE66" s="111"/>
      <c r="DF66" s="111"/>
      <c r="DG66" s="111"/>
      <c r="DH66" s="111"/>
      <c r="DI66" s="111"/>
      <c r="DJ66" s="111"/>
      <c r="DK66" s="440"/>
      <c r="DL66" s="440"/>
      <c r="DM66" s="440"/>
      <c r="DN66" s="440"/>
      <c r="DO66" s="440"/>
      <c r="DP66" s="440"/>
      <c r="DQ66" s="440"/>
      <c r="DR66" s="440"/>
      <c r="DS66" s="440"/>
      <c r="DT66" s="440"/>
      <c r="DU66" s="455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I66" s="456"/>
      <c r="EJ66" s="456"/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  <c r="EZ66" s="456"/>
      <c r="FA66" s="456"/>
      <c r="FB66" s="456"/>
      <c r="FC66" s="456"/>
      <c r="FD66" s="457"/>
      <c r="FE66" s="36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6"/>
    </row>
    <row r="67" spans="1:176" ht="6" customHeight="1" thickBot="1">
      <c r="A67" s="25"/>
      <c r="C67" s="173"/>
      <c r="D67" s="174"/>
      <c r="E67" s="174"/>
      <c r="F67" s="175"/>
      <c r="G67" s="191"/>
      <c r="H67" s="192"/>
      <c r="I67" s="192"/>
      <c r="J67" s="193"/>
      <c r="K67" s="182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4"/>
      <c r="AC67" s="416" t="s">
        <v>45</v>
      </c>
      <c r="AD67" s="416"/>
      <c r="AE67" s="416"/>
      <c r="AF67" s="417"/>
      <c r="AG67" s="42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5"/>
      <c r="BQ67" s="376">
        <f ca="1">IF(C63="","",INDIRECT("Q料率_業種一括有期・建設!$J$"&amp;B63,TRUE))</f>
        <v>23</v>
      </c>
      <c r="BR67" s="376"/>
      <c r="BS67" s="376"/>
      <c r="BT67" s="376"/>
      <c r="BU67" s="376"/>
      <c r="BV67" s="376"/>
      <c r="BW67" s="376"/>
      <c r="BX67" s="376"/>
      <c r="BY67" s="351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2"/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/>
      <c r="CY67" s="352"/>
      <c r="CZ67" s="353"/>
      <c r="DA67" s="110">
        <f ca="1">IF(C63="","",INDIRECT("Q料率_業種一括有期・建設!$F$"&amp;B63,TRUE))</f>
        <v>15</v>
      </c>
      <c r="DB67" s="111"/>
      <c r="DC67" s="111"/>
      <c r="DD67" s="111"/>
      <c r="DE67" s="111"/>
      <c r="DF67" s="111"/>
      <c r="DG67" s="111"/>
      <c r="DH67" s="111"/>
      <c r="DI67" s="111"/>
      <c r="DJ67" s="111"/>
      <c r="DK67" s="440"/>
      <c r="DL67" s="440"/>
      <c r="DM67" s="440"/>
      <c r="DN67" s="440"/>
      <c r="DO67" s="440"/>
      <c r="DP67" s="440"/>
      <c r="DQ67" s="440"/>
      <c r="DR67" s="440"/>
      <c r="DS67" s="440"/>
      <c r="DT67" s="440"/>
      <c r="DU67" s="458">
        <f>ROUNDDOWN(IF(DK67="",BY67*DA67,BY67*DK67),0)</f>
        <v>0</v>
      </c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  <c r="EG67" s="459"/>
      <c r="EH67" s="459"/>
      <c r="EI67" s="459"/>
      <c r="EJ67" s="459"/>
      <c r="EK67" s="459"/>
      <c r="EL67" s="459"/>
      <c r="EM67" s="459"/>
      <c r="EN67" s="459"/>
      <c r="EO67" s="459"/>
      <c r="EP67" s="459"/>
      <c r="EQ67" s="459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59"/>
      <c r="FC67" s="459"/>
      <c r="FD67" s="460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173"/>
      <c r="D68" s="174"/>
      <c r="E68" s="174"/>
      <c r="F68" s="175"/>
      <c r="G68" s="191"/>
      <c r="H68" s="192"/>
      <c r="I68" s="192"/>
      <c r="J68" s="193"/>
      <c r="K68" s="182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4"/>
      <c r="AC68" s="416"/>
      <c r="AD68" s="416"/>
      <c r="AE68" s="416"/>
      <c r="AF68" s="417"/>
      <c r="AG68" s="386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8"/>
      <c r="BQ68" s="376"/>
      <c r="BR68" s="376"/>
      <c r="BS68" s="376"/>
      <c r="BT68" s="376"/>
      <c r="BU68" s="376"/>
      <c r="BV68" s="376"/>
      <c r="BW68" s="376"/>
      <c r="BX68" s="376"/>
      <c r="BY68" s="354"/>
      <c r="BZ68" s="355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5"/>
      <c r="CL68" s="355"/>
      <c r="CM68" s="355"/>
      <c r="CN68" s="355"/>
      <c r="CO68" s="355"/>
      <c r="CP68" s="355"/>
      <c r="CQ68" s="355"/>
      <c r="CR68" s="355"/>
      <c r="CS68" s="355"/>
      <c r="CT68" s="355"/>
      <c r="CU68" s="355"/>
      <c r="CV68" s="355"/>
      <c r="CW68" s="355"/>
      <c r="CX68" s="355"/>
      <c r="CY68" s="355"/>
      <c r="CZ68" s="356"/>
      <c r="DA68" s="110"/>
      <c r="DB68" s="111"/>
      <c r="DC68" s="111"/>
      <c r="DD68" s="111"/>
      <c r="DE68" s="111"/>
      <c r="DF68" s="111"/>
      <c r="DG68" s="111"/>
      <c r="DH68" s="111"/>
      <c r="DI68" s="111"/>
      <c r="DJ68" s="111"/>
      <c r="DK68" s="440"/>
      <c r="DL68" s="440"/>
      <c r="DM68" s="440"/>
      <c r="DN68" s="440"/>
      <c r="DO68" s="440"/>
      <c r="DP68" s="440"/>
      <c r="DQ68" s="440"/>
      <c r="DR68" s="440"/>
      <c r="DS68" s="440"/>
      <c r="DT68" s="440"/>
      <c r="DU68" s="461"/>
      <c r="DV68" s="462"/>
      <c r="DW68" s="462"/>
      <c r="DX68" s="462"/>
      <c r="DY68" s="462"/>
      <c r="DZ68" s="462"/>
      <c r="EA68" s="462"/>
      <c r="EB68" s="462"/>
      <c r="EC68" s="462"/>
      <c r="ED68" s="462"/>
      <c r="EE68" s="462"/>
      <c r="EF68" s="462"/>
      <c r="EG68" s="462"/>
      <c r="EH68" s="462"/>
      <c r="EI68" s="462"/>
      <c r="EJ68" s="462"/>
      <c r="EK68" s="462"/>
      <c r="EL68" s="462"/>
      <c r="EM68" s="462"/>
      <c r="EN68" s="462"/>
      <c r="EO68" s="462"/>
      <c r="EP68" s="462"/>
      <c r="EQ68" s="462"/>
      <c r="ER68" s="462"/>
      <c r="ES68" s="462"/>
      <c r="ET68" s="462"/>
      <c r="EU68" s="462"/>
      <c r="EV68" s="462"/>
      <c r="EW68" s="462"/>
      <c r="EX68" s="462"/>
      <c r="EY68" s="462"/>
      <c r="EZ68" s="462"/>
      <c r="FA68" s="462"/>
      <c r="FB68" s="462"/>
      <c r="FC68" s="462"/>
      <c r="FD68" s="463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173"/>
      <c r="D69" s="174"/>
      <c r="E69" s="174"/>
      <c r="F69" s="175"/>
      <c r="G69" s="191"/>
      <c r="H69" s="192"/>
      <c r="I69" s="192"/>
      <c r="J69" s="193"/>
      <c r="K69" s="182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4"/>
      <c r="AC69" s="412" t="s">
        <v>47</v>
      </c>
      <c r="AD69" s="412"/>
      <c r="AE69" s="412"/>
      <c r="AF69" s="413"/>
      <c r="AG69" s="377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9"/>
      <c r="BQ69" s="376">
        <f ca="1">IF(C63="","",INDIRECT("Q料率_業種一括有期・建設!$K$"&amp;B63,TRUE))</f>
        <v>23</v>
      </c>
      <c r="BR69" s="376"/>
      <c r="BS69" s="376"/>
      <c r="BT69" s="376"/>
      <c r="BU69" s="376"/>
      <c r="BV69" s="376"/>
      <c r="BW69" s="376"/>
      <c r="BX69" s="376"/>
      <c r="BY69" s="341"/>
      <c r="BZ69" s="342"/>
      <c r="CA69" s="342"/>
      <c r="CB69" s="342"/>
      <c r="CC69" s="342"/>
      <c r="CD69" s="342"/>
      <c r="CE69" s="342"/>
      <c r="CF69" s="342"/>
      <c r="CG69" s="342"/>
      <c r="CH69" s="342"/>
      <c r="CI69" s="342"/>
      <c r="CJ69" s="342"/>
      <c r="CK69" s="342"/>
      <c r="CL69" s="342"/>
      <c r="CM69" s="342"/>
      <c r="CN69" s="342"/>
      <c r="CO69" s="342"/>
      <c r="CP69" s="342"/>
      <c r="CQ69" s="342"/>
      <c r="CR69" s="342"/>
      <c r="CS69" s="342"/>
      <c r="CT69" s="342"/>
      <c r="CU69" s="342"/>
      <c r="CV69" s="342"/>
      <c r="CW69" s="342"/>
      <c r="CX69" s="342"/>
      <c r="CY69" s="342"/>
      <c r="CZ69" s="343"/>
      <c r="DA69" s="410">
        <f ca="1">IF(C63="","",INDIRECT("Q料率_業種一括有期・建設!$G$"&amp;B63,TRUE))</f>
        <v>12</v>
      </c>
      <c r="DB69" s="411"/>
      <c r="DC69" s="411"/>
      <c r="DD69" s="411"/>
      <c r="DE69" s="411"/>
      <c r="DF69" s="411"/>
      <c r="DG69" s="411"/>
      <c r="DH69" s="411"/>
      <c r="DI69" s="411"/>
      <c r="DJ69" s="411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104">
        <f>ROUNDDOWN(IF(DK69="",BY69*DA69,BY69*DK69),0)</f>
        <v>0</v>
      </c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6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176"/>
      <c r="D70" s="177"/>
      <c r="E70" s="177"/>
      <c r="F70" s="178"/>
      <c r="G70" s="191"/>
      <c r="H70" s="192"/>
      <c r="I70" s="192"/>
      <c r="J70" s="193"/>
      <c r="K70" s="185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7"/>
      <c r="AC70" s="412"/>
      <c r="AD70" s="412"/>
      <c r="AE70" s="412"/>
      <c r="AF70" s="413"/>
      <c r="AG70" s="380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2"/>
      <c r="BQ70" s="376"/>
      <c r="BR70" s="376"/>
      <c r="BS70" s="376"/>
      <c r="BT70" s="376"/>
      <c r="BU70" s="376"/>
      <c r="BV70" s="376"/>
      <c r="BW70" s="376"/>
      <c r="BX70" s="376"/>
      <c r="BY70" s="344"/>
      <c r="BZ70" s="345"/>
      <c r="CA70" s="345"/>
      <c r="CB70" s="345"/>
      <c r="CC70" s="345"/>
      <c r="CD70" s="345"/>
      <c r="CE70" s="345"/>
      <c r="CF70" s="345"/>
      <c r="CG70" s="345"/>
      <c r="CH70" s="345"/>
      <c r="CI70" s="345"/>
      <c r="CJ70" s="345"/>
      <c r="CK70" s="345"/>
      <c r="CL70" s="345"/>
      <c r="CM70" s="345"/>
      <c r="CN70" s="345"/>
      <c r="CO70" s="345"/>
      <c r="CP70" s="345"/>
      <c r="CQ70" s="345"/>
      <c r="CR70" s="345"/>
      <c r="CS70" s="345"/>
      <c r="CT70" s="345"/>
      <c r="CU70" s="345"/>
      <c r="CV70" s="345"/>
      <c r="CW70" s="345"/>
      <c r="CX70" s="345"/>
      <c r="CY70" s="345"/>
      <c r="CZ70" s="346"/>
      <c r="DA70" s="410"/>
      <c r="DB70" s="411"/>
      <c r="DC70" s="411"/>
      <c r="DD70" s="411"/>
      <c r="DE70" s="411"/>
      <c r="DF70" s="411"/>
      <c r="DG70" s="411"/>
      <c r="DH70" s="411"/>
      <c r="DI70" s="411"/>
      <c r="DJ70" s="411"/>
      <c r="DK70" s="439"/>
      <c r="DL70" s="439"/>
      <c r="DM70" s="439"/>
      <c r="DN70" s="439"/>
      <c r="DO70" s="439"/>
      <c r="DP70" s="439"/>
      <c r="DQ70" s="439"/>
      <c r="DR70" s="439"/>
      <c r="DS70" s="439"/>
      <c r="DT70" s="439"/>
      <c r="DU70" s="107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9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170" t="s">
        <v>65</v>
      </c>
      <c r="D71" s="171"/>
      <c r="E71" s="171"/>
      <c r="F71" s="172"/>
      <c r="G71" s="191"/>
      <c r="H71" s="192"/>
      <c r="I71" s="192"/>
      <c r="J71" s="193"/>
      <c r="K71" s="425" t="s">
        <v>66</v>
      </c>
      <c r="L71" s="426"/>
      <c r="M71" s="426"/>
      <c r="N71" s="426"/>
      <c r="O71" s="426"/>
      <c r="P71" s="426"/>
      <c r="Q71" s="426"/>
      <c r="R71" s="427"/>
      <c r="S71" s="425" t="s">
        <v>67</v>
      </c>
      <c r="T71" s="426"/>
      <c r="U71" s="426"/>
      <c r="V71" s="426"/>
      <c r="W71" s="426"/>
      <c r="X71" s="426"/>
      <c r="Y71" s="426"/>
      <c r="Z71" s="426"/>
      <c r="AA71" s="426"/>
      <c r="AB71" s="427"/>
      <c r="AC71" s="227" t="s">
        <v>42</v>
      </c>
      <c r="AD71" s="86"/>
      <c r="AE71" s="86"/>
      <c r="AF71" s="228"/>
      <c r="AG71" s="383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5"/>
      <c r="BQ71" s="376">
        <f ca="1">IF(C71="","",INDIRECT("Q料率_業種一括有期・建設!$H$"&amp;B71,TRUE))</f>
        <v>38</v>
      </c>
      <c r="BR71" s="376"/>
      <c r="BS71" s="376"/>
      <c r="BT71" s="376"/>
      <c r="BU71" s="376"/>
      <c r="BV71" s="376"/>
      <c r="BW71" s="376"/>
      <c r="BX71" s="376"/>
      <c r="BY71" s="357"/>
      <c r="BZ71" s="358"/>
      <c r="CA71" s="358"/>
      <c r="CB71" s="358"/>
      <c r="CC71" s="358"/>
      <c r="CD71" s="358"/>
      <c r="CE71" s="358"/>
      <c r="CF71" s="358"/>
      <c r="CG71" s="358"/>
      <c r="CH71" s="358"/>
      <c r="CI71" s="358"/>
      <c r="CJ71" s="358"/>
      <c r="CK71" s="358"/>
      <c r="CL71" s="358"/>
      <c r="CM71" s="358"/>
      <c r="CN71" s="358"/>
      <c r="CO71" s="358"/>
      <c r="CP71" s="358"/>
      <c r="CQ71" s="358"/>
      <c r="CR71" s="358"/>
      <c r="CS71" s="358"/>
      <c r="CT71" s="358"/>
      <c r="CU71" s="358"/>
      <c r="CV71" s="358"/>
      <c r="CW71" s="358"/>
      <c r="CX71" s="358"/>
      <c r="CY71" s="358"/>
      <c r="CZ71" s="359"/>
      <c r="DA71" s="611">
        <f ca="1">IF(C71="","",INDIRECT("Q料率_業種一括有期・建設!$D$"&amp;B71,TRUE))</f>
        <v>7.5</v>
      </c>
      <c r="DB71" s="612"/>
      <c r="DC71" s="612"/>
      <c r="DD71" s="612"/>
      <c r="DE71" s="612"/>
      <c r="DF71" s="612"/>
      <c r="DG71" s="612"/>
      <c r="DH71" s="612"/>
      <c r="DI71" s="612"/>
      <c r="DJ71" s="613"/>
      <c r="DK71" s="442"/>
      <c r="DL71" s="443"/>
      <c r="DM71" s="443"/>
      <c r="DN71" s="443"/>
      <c r="DO71" s="443"/>
      <c r="DP71" s="443"/>
      <c r="DQ71" s="443"/>
      <c r="DR71" s="443"/>
      <c r="DS71" s="443"/>
      <c r="DT71" s="444"/>
      <c r="DU71" s="470">
        <f>ROUNDDOWN(IF(DK71="",BY71*DA71,BY71*DK71),0)</f>
        <v>0</v>
      </c>
      <c r="DV71" s="471"/>
      <c r="DW71" s="471"/>
      <c r="DX71" s="471"/>
      <c r="DY71" s="471"/>
      <c r="DZ71" s="471"/>
      <c r="EA71" s="471"/>
      <c r="EB71" s="471"/>
      <c r="EC71" s="471"/>
      <c r="ED71" s="471"/>
      <c r="EE71" s="471"/>
      <c r="EF71" s="471"/>
      <c r="EG71" s="471"/>
      <c r="EH71" s="471"/>
      <c r="EI71" s="471"/>
      <c r="EJ71" s="471"/>
      <c r="EK71" s="471"/>
      <c r="EL71" s="471"/>
      <c r="EM71" s="471"/>
      <c r="EN71" s="471"/>
      <c r="EO71" s="471"/>
      <c r="EP71" s="471"/>
      <c r="EQ71" s="471"/>
      <c r="ER71" s="471"/>
      <c r="ES71" s="471"/>
      <c r="ET71" s="471"/>
      <c r="EU71" s="471"/>
      <c r="EV71" s="471"/>
      <c r="EW71" s="471"/>
      <c r="EX71" s="471"/>
      <c r="EY71" s="471"/>
      <c r="EZ71" s="471"/>
      <c r="FA71" s="471"/>
      <c r="FB71" s="471"/>
      <c r="FC71" s="471"/>
      <c r="FD71" s="472"/>
      <c r="FE71" s="93" t="s">
        <v>68</v>
      </c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</row>
    <row r="72" spans="1:174" ht="6" customHeight="1">
      <c r="A72" s="25"/>
      <c r="B72" s="42" t="s">
        <v>69</v>
      </c>
      <c r="C72" s="173"/>
      <c r="D72" s="174"/>
      <c r="E72" s="174"/>
      <c r="F72" s="175"/>
      <c r="G72" s="191"/>
      <c r="H72" s="192"/>
      <c r="I72" s="192"/>
      <c r="J72" s="193"/>
      <c r="K72" s="428"/>
      <c r="L72" s="429"/>
      <c r="M72" s="429"/>
      <c r="N72" s="429"/>
      <c r="O72" s="429"/>
      <c r="P72" s="429"/>
      <c r="Q72" s="429"/>
      <c r="R72" s="430"/>
      <c r="S72" s="428"/>
      <c r="T72" s="429"/>
      <c r="U72" s="429"/>
      <c r="V72" s="429"/>
      <c r="W72" s="429"/>
      <c r="X72" s="429"/>
      <c r="Y72" s="429"/>
      <c r="Z72" s="429"/>
      <c r="AA72" s="429"/>
      <c r="AB72" s="430"/>
      <c r="AC72" s="229"/>
      <c r="AD72" s="90"/>
      <c r="AE72" s="90"/>
      <c r="AF72" s="230"/>
      <c r="AG72" s="436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8"/>
      <c r="BQ72" s="376"/>
      <c r="BR72" s="376"/>
      <c r="BS72" s="376"/>
      <c r="BT72" s="376"/>
      <c r="BU72" s="376"/>
      <c r="BV72" s="376"/>
      <c r="BW72" s="376"/>
      <c r="BX72" s="376"/>
      <c r="BY72" s="360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2"/>
      <c r="DA72" s="614"/>
      <c r="DB72" s="615"/>
      <c r="DC72" s="615"/>
      <c r="DD72" s="615"/>
      <c r="DE72" s="615"/>
      <c r="DF72" s="615"/>
      <c r="DG72" s="615"/>
      <c r="DH72" s="615"/>
      <c r="DI72" s="615"/>
      <c r="DJ72" s="616"/>
      <c r="DK72" s="445"/>
      <c r="DL72" s="446"/>
      <c r="DM72" s="446"/>
      <c r="DN72" s="446"/>
      <c r="DO72" s="446"/>
      <c r="DP72" s="446"/>
      <c r="DQ72" s="446"/>
      <c r="DR72" s="446"/>
      <c r="DS72" s="446"/>
      <c r="DT72" s="447"/>
      <c r="DU72" s="473"/>
      <c r="DV72" s="474"/>
      <c r="DW72" s="474"/>
      <c r="DX72" s="474"/>
      <c r="DY72" s="474"/>
      <c r="DZ72" s="474"/>
      <c r="EA72" s="474"/>
      <c r="EB72" s="474"/>
      <c r="EC72" s="474"/>
      <c r="ED72" s="474"/>
      <c r="EE72" s="474"/>
      <c r="EF72" s="474"/>
      <c r="EG72" s="474"/>
      <c r="EH72" s="474"/>
      <c r="EI72" s="474"/>
      <c r="EJ72" s="474"/>
      <c r="EK72" s="474"/>
      <c r="EL72" s="474"/>
      <c r="EM72" s="474"/>
      <c r="EN72" s="474"/>
      <c r="EO72" s="474"/>
      <c r="EP72" s="474"/>
      <c r="EQ72" s="474"/>
      <c r="ER72" s="474"/>
      <c r="ES72" s="474"/>
      <c r="ET72" s="474"/>
      <c r="EU72" s="474"/>
      <c r="EV72" s="474"/>
      <c r="EW72" s="474"/>
      <c r="EX72" s="474"/>
      <c r="EY72" s="474"/>
      <c r="EZ72" s="474"/>
      <c r="FA72" s="474"/>
      <c r="FB72" s="474"/>
      <c r="FC72" s="474"/>
      <c r="FD72" s="475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</row>
    <row r="73" spans="1:180" ht="6" customHeight="1">
      <c r="A73" s="25"/>
      <c r="C73" s="173"/>
      <c r="D73" s="174"/>
      <c r="E73" s="174"/>
      <c r="F73" s="175"/>
      <c r="G73" s="191"/>
      <c r="H73" s="192"/>
      <c r="I73" s="192"/>
      <c r="J73" s="193"/>
      <c r="K73" s="428"/>
      <c r="L73" s="429"/>
      <c r="M73" s="429"/>
      <c r="N73" s="429"/>
      <c r="O73" s="429"/>
      <c r="P73" s="429"/>
      <c r="Q73" s="429"/>
      <c r="R73" s="430"/>
      <c r="S73" s="428"/>
      <c r="T73" s="429"/>
      <c r="U73" s="429"/>
      <c r="V73" s="429"/>
      <c r="W73" s="429"/>
      <c r="X73" s="429"/>
      <c r="Y73" s="429"/>
      <c r="Z73" s="429"/>
      <c r="AA73" s="429"/>
      <c r="AB73" s="430"/>
      <c r="AC73" s="414" t="s">
        <v>44</v>
      </c>
      <c r="AD73" s="414"/>
      <c r="AE73" s="414"/>
      <c r="AF73" s="415"/>
      <c r="AG73" s="418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19"/>
      <c r="BB73" s="419"/>
      <c r="BC73" s="419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20"/>
      <c r="BQ73" s="376">
        <f ca="1">IF(C71="","",INDIRECT("Q料率_業種一括有期・建設!$I$"&amp;B71,TRUE))</f>
        <v>38</v>
      </c>
      <c r="BR73" s="376"/>
      <c r="BS73" s="376"/>
      <c r="BT73" s="376"/>
      <c r="BU73" s="376"/>
      <c r="BV73" s="376"/>
      <c r="BW73" s="376"/>
      <c r="BX73" s="376"/>
      <c r="BY73" s="363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5"/>
      <c r="DA73" s="448">
        <f ca="1">IF(C71="","",INDIRECT("Q料率_業種一括有期・建設!$E$"&amp;B71,TRUE))</f>
        <v>7.5</v>
      </c>
      <c r="DB73" s="449"/>
      <c r="DC73" s="449"/>
      <c r="DD73" s="449"/>
      <c r="DE73" s="449"/>
      <c r="DF73" s="449"/>
      <c r="DG73" s="449"/>
      <c r="DH73" s="449"/>
      <c r="DI73" s="449"/>
      <c r="DJ73" s="449"/>
      <c r="DK73" s="440"/>
      <c r="DL73" s="440"/>
      <c r="DM73" s="440"/>
      <c r="DN73" s="440"/>
      <c r="DO73" s="440"/>
      <c r="DP73" s="440"/>
      <c r="DQ73" s="440"/>
      <c r="DR73" s="440"/>
      <c r="DS73" s="440"/>
      <c r="DT73" s="440"/>
      <c r="DU73" s="452">
        <f>ROUNDDOWN(IF(DK73="",BY73*DA73,BY73*DK73),0)</f>
        <v>0</v>
      </c>
      <c r="DV73" s="453"/>
      <c r="DW73" s="453"/>
      <c r="DX73" s="453"/>
      <c r="DY73" s="453"/>
      <c r="DZ73" s="453"/>
      <c r="EA73" s="453"/>
      <c r="EB73" s="453"/>
      <c r="EC73" s="453"/>
      <c r="ED73" s="453"/>
      <c r="EE73" s="453"/>
      <c r="EF73" s="453"/>
      <c r="EG73" s="453"/>
      <c r="EH73" s="453"/>
      <c r="EI73" s="453"/>
      <c r="EJ73" s="453"/>
      <c r="EK73" s="453"/>
      <c r="EL73" s="453"/>
      <c r="EM73" s="453"/>
      <c r="EN73" s="453"/>
      <c r="EO73" s="453"/>
      <c r="EP73" s="453"/>
      <c r="EQ73" s="453"/>
      <c r="ER73" s="453"/>
      <c r="ES73" s="453"/>
      <c r="ET73" s="453"/>
      <c r="EU73" s="453"/>
      <c r="EV73" s="453"/>
      <c r="EW73" s="453"/>
      <c r="EX73" s="453"/>
      <c r="EY73" s="453"/>
      <c r="EZ73" s="453"/>
      <c r="FA73" s="453"/>
      <c r="FB73" s="453"/>
      <c r="FC73" s="453"/>
      <c r="FD73" s="454"/>
      <c r="FE73" s="72" t="str">
        <f>'Q料率_業種率改定履歴'!C3</f>
        <v>①平成24年 4月 1日～平成25年 9月30日</v>
      </c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2">
        <f>SUM(BY23:CZ94)</f>
        <v>0</v>
      </c>
    </row>
    <row r="74" spans="1:179" ht="6" customHeight="1">
      <c r="A74" s="25"/>
      <c r="C74" s="173"/>
      <c r="D74" s="174"/>
      <c r="E74" s="174"/>
      <c r="F74" s="175"/>
      <c r="G74" s="191"/>
      <c r="H74" s="192"/>
      <c r="I74" s="192"/>
      <c r="J74" s="193"/>
      <c r="K74" s="428"/>
      <c r="L74" s="429"/>
      <c r="M74" s="429"/>
      <c r="N74" s="429"/>
      <c r="O74" s="429"/>
      <c r="P74" s="429"/>
      <c r="Q74" s="429"/>
      <c r="R74" s="430"/>
      <c r="S74" s="428"/>
      <c r="T74" s="429"/>
      <c r="U74" s="429"/>
      <c r="V74" s="429"/>
      <c r="W74" s="429"/>
      <c r="X74" s="429"/>
      <c r="Y74" s="429"/>
      <c r="Z74" s="429"/>
      <c r="AA74" s="429"/>
      <c r="AB74" s="430"/>
      <c r="AC74" s="414"/>
      <c r="AD74" s="414"/>
      <c r="AE74" s="414"/>
      <c r="AF74" s="415"/>
      <c r="AG74" s="421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3"/>
      <c r="BQ74" s="376"/>
      <c r="BR74" s="376"/>
      <c r="BS74" s="376"/>
      <c r="BT74" s="376"/>
      <c r="BU74" s="376"/>
      <c r="BV74" s="376"/>
      <c r="BW74" s="376"/>
      <c r="BX74" s="376"/>
      <c r="BY74" s="366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8"/>
      <c r="DA74" s="448"/>
      <c r="DB74" s="449"/>
      <c r="DC74" s="449"/>
      <c r="DD74" s="449"/>
      <c r="DE74" s="449"/>
      <c r="DF74" s="449"/>
      <c r="DG74" s="449"/>
      <c r="DH74" s="449"/>
      <c r="DI74" s="449"/>
      <c r="DJ74" s="449"/>
      <c r="DK74" s="440"/>
      <c r="DL74" s="440"/>
      <c r="DM74" s="440"/>
      <c r="DN74" s="440"/>
      <c r="DO74" s="440"/>
      <c r="DP74" s="440"/>
      <c r="DQ74" s="440"/>
      <c r="DR74" s="440"/>
      <c r="DS74" s="440"/>
      <c r="DT74" s="440"/>
      <c r="DU74" s="455"/>
      <c r="DV74" s="456"/>
      <c r="DW74" s="456"/>
      <c r="DX74" s="456"/>
      <c r="DY74" s="456"/>
      <c r="DZ74" s="456"/>
      <c r="EA74" s="456"/>
      <c r="EB74" s="456"/>
      <c r="EC74" s="456"/>
      <c r="ED74" s="456"/>
      <c r="EE74" s="456"/>
      <c r="EF74" s="456"/>
      <c r="EG74" s="456"/>
      <c r="EH74" s="456"/>
      <c r="EI74" s="456"/>
      <c r="EJ74" s="456"/>
      <c r="EK74" s="456"/>
      <c r="EL74" s="456"/>
      <c r="EM74" s="456"/>
      <c r="EN74" s="456"/>
      <c r="EO74" s="456"/>
      <c r="EP74" s="456"/>
      <c r="EQ74" s="456"/>
      <c r="ER74" s="456"/>
      <c r="ES74" s="456"/>
      <c r="ET74" s="456"/>
      <c r="EU74" s="456"/>
      <c r="EV74" s="456"/>
      <c r="EW74" s="456"/>
      <c r="EX74" s="456"/>
      <c r="EY74" s="456"/>
      <c r="EZ74" s="456"/>
      <c r="FA74" s="456"/>
      <c r="FB74" s="456"/>
      <c r="FC74" s="456"/>
      <c r="FD74" s="457"/>
      <c r="FE74" s="72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</row>
    <row r="75" spans="1:179" ht="6" customHeight="1">
      <c r="A75" s="25"/>
      <c r="C75" s="173"/>
      <c r="D75" s="174"/>
      <c r="E75" s="174"/>
      <c r="F75" s="175"/>
      <c r="G75" s="191"/>
      <c r="H75" s="192"/>
      <c r="I75" s="192"/>
      <c r="J75" s="193"/>
      <c r="K75" s="428"/>
      <c r="L75" s="429"/>
      <c r="M75" s="429"/>
      <c r="N75" s="429"/>
      <c r="O75" s="429"/>
      <c r="P75" s="429"/>
      <c r="Q75" s="429"/>
      <c r="R75" s="430"/>
      <c r="S75" s="428"/>
      <c r="T75" s="429"/>
      <c r="U75" s="429"/>
      <c r="V75" s="429"/>
      <c r="W75" s="429"/>
      <c r="X75" s="429"/>
      <c r="Y75" s="429"/>
      <c r="Z75" s="429"/>
      <c r="AA75" s="429"/>
      <c r="AB75" s="430"/>
      <c r="AC75" s="416" t="s">
        <v>45</v>
      </c>
      <c r="AD75" s="416"/>
      <c r="AE75" s="416"/>
      <c r="AF75" s="417"/>
      <c r="AG75" s="42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5"/>
      <c r="BQ75" s="376">
        <f ca="1">IF(C71="","",INDIRECT("Q料率_業種一括有期・建設!$J$"&amp;B71,TRUE))</f>
        <v>40</v>
      </c>
      <c r="BR75" s="376"/>
      <c r="BS75" s="376"/>
      <c r="BT75" s="376"/>
      <c r="BU75" s="376"/>
      <c r="BV75" s="376"/>
      <c r="BW75" s="376"/>
      <c r="BX75" s="376"/>
      <c r="BY75" s="351"/>
      <c r="BZ75" s="352"/>
      <c r="CA75" s="352"/>
      <c r="CB75" s="352"/>
      <c r="CC75" s="352"/>
      <c r="CD75" s="352"/>
      <c r="CE75" s="352"/>
      <c r="CF75" s="352"/>
      <c r="CG75" s="352"/>
      <c r="CH75" s="352"/>
      <c r="CI75" s="352"/>
      <c r="CJ75" s="352"/>
      <c r="CK75" s="352"/>
      <c r="CL75" s="352"/>
      <c r="CM75" s="352"/>
      <c r="CN75" s="352"/>
      <c r="CO75" s="352"/>
      <c r="CP75" s="352"/>
      <c r="CQ75" s="352"/>
      <c r="CR75" s="352"/>
      <c r="CS75" s="352"/>
      <c r="CT75" s="352"/>
      <c r="CU75" s="352"/>
      <c r="CV75" s="352"/>
      <c r="CW75" s="352"/>
      <c r="CX75" s="352"/>
      <c r="CY75" s="352"/>
      <c r="CZ75" s="353"/>
      <c r="DA75" s="448">
        <f ca="1">IF(C71="","",INDIRECT("Q料率_業種一括有期・建設!$F$"&amp;B71,TRUE))</f>
        <v>6.5</v>
      </c>
      <c r="DB75" s="449"/>
      <c r="DC75" s="449"/>
      <c r="DD75" s="449"/>
      <c r="DE75" s="449"/>
      <c r="DF75" s="449"/>
      <c r="DG75" s="449"/>
      <c r="DH75" s="449"/>
      <c r="DI75" s="449"/>
      <c r="DJ75" s="449"/>
      <c r="DK75" s="440"/>
      <c r="DL75" s="440"/>
      <c r="DM75" s="440"/>
      <c r="DN75" s="440"/>
      <c r="DO75" s="440"/>
      <c r="DP75" s="440"/>
      <c r="DQ75" s="440"/>
      <c r="DR75" s="440"/>
      <c r="DS75" s="440"/>
      <c r="DT75" s="440"/>
      <c r="DU75" s="458">
        <f>ROUNDDOWN(IF(DK75="",BY75*DA75,BY75*DK75),0)</f>
        <v>0</v>
      </c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60"/>
      <c r="FE75" s="74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</row>
    <row r="76" spans="1:179" ht="6" customHeight="1">
      <c r="A76" s="25"/>
      <c r="C76" s="173"/>
      <c r="D76" s="174"/>
      <c r="E76" s="174"/>
      <c r="F76" s="175"/>
      <c r="G76" s="191"/>
      <c r="H76" s="192"/>
      <c r="I76" s="192"/>
      <c r="J76" s="193"/>
      <c r="K76" s="428"/>
      <c r="L76" s="429"/>
      <c r="M76" s="429"/>
      <c r="N76" s="429"/>
      <c r="O76" s="429"/>
      <c r="P76" s="429"/>
      <c r="Q76" s="429"/>
      <c r="R76" s="430"/>
      <c r="S76" s="428"/>
      <c r="T76" s="429"/>
      <c r="U76" s="429"/>
      <c r="V76" s="429"/>
      <c r="W76" s="429"/>
      <c r="X76" s="429"/>
      <c r="Y76" s="429"/>
      <c r="Z76" s="429"/>
      <c r="AA76" s="429"/>
      <c r="AB76" s="430"/>
      <c r="AC76" s="416"/>
      <c r="AD76" s="416"/>
      <c r="AE76" s="416"/>
      <c r="AF76" s="417"/>
      <c r="AG76" s="386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8"/>
      <c r="BQ76" s="376"/>
      <c r="BR76" s="376"/>
      <c r="BS76" s="376"/>
      <c r="BT76" s="376"/>
      <c r="BU76" s="376"/>
      <c r="BV76" s="376"/>
      <c r="BW76" s="376"/>
      <c r="BX76" s="376"/>
      <c r="BY76" s="354"/>
      <c r="BZ76" s="355"/>
      <c r="CA76" s="355"/>
      <c r="CB76" s="355"/>
      <c r="CC76" s="355"/>
      <c r="CD76" s="355"/>
      <c r="CE76" s="355"/>
      <c r="CF76" s="355"/>
      <c r="CG76" s="355"/>
      <c r="CH76" s="355"/>
      <c r="CI76" s="355"/>
      <c r="CJ76" s="355"/>
      <c r="CK76" s="355"/>
      <c r="CL76" s="355"/>
      <c r="CM76" s="355"/>
      <c r="CN76" s="355"/>
      <c r="CO76" s="355"/>
      <c r="CP76" s="355"/>
      <c r="CQ76" s="355"/>
      <c r="CR76" s="355"/>
      <c r="CS76" s="355"/>
      <c r="CT76" s="355"/>
      <c r="CU76" s="355"/>
      <c r="CV76" s="355"/>
      <c r="CW76" s="355"/>
      <c r="CX76" s="355"/>
      <c r="CY76" s="355"/>
      <c r="CZ76" s="356"/>
      <c r="DA76" s="448"/>
      <c r="DB76" s="449"/>
      <c r="DC76" s="449"/>
      <c r="DD76" s="449"/>
      <c r="DE76" s="449"/>
      <c r="DF76" s="449"/>
      <c r="DG76" s="449"/>
      <c r="DH76" s="449"/>
      <c r="DI76" s="449"/>
      <c r="DJ76" s="449"/>
      <c r="DK76" s="440"/>
      <c r="DL76" s="440"/>
      <c r="DM76" s="440"/>
      <c r="DN76" s="440"/>
      <c r="DO76" s="440"/>
      <c r="DP76" s="440"/>
      <c r="DQ76" s="440"/>
      <c r="DR76" s="440"/>
      <c r="DS76" s="440"/>
      <c r="DT76" s="440"/>
      <c r="DU76" s="461"/>
      <c r="DV76" s="462"/>
      <c r="DW76" s="462"/>
      <c r="DX76" s="462"/>
      <c r="DY76" s="462"/>
      <c r="DZ76" s="462"/>
      <c r="EA76" s="462"/>
      <c r="EB76" s="462"/>
      <c r="EC76" s="462"/>
      <c r="ED76" s="462"/>
      <c r="EE76" s="462"/>
      <c r="EF76" s="462"/>
      <c r="EG76" s="462"/>
      <c r="EH76" s="462"/>
      <c r="EI76" s="462"/>
      <c r="EJ76" s="462"/>
      <c r="EK76" s="462"/>
      <c r="EL76" s="462"/>
      <c r="EM76" s="462"/>
      <c r="EN76" s="462"/>
      <c r="EO76" s="462"/>
      <c r="EP76" s="462"/>
      <c r="EQ76" s="462"/>
      <c r="ER76" s="462"/>
      <c r="ES76" s="462"/>
      <c r="ET76" s="462"/>
      <c r="EU76" s="462"/>
      <c r="EV76" s="462"/>
      <c r="EW76" s="462"/>
      <c r="EX76" s="462"/>
      <c r="EY76" s="462"/>
      <c r="EZ76" s="462"/>
      <c r="FA76" s="462"/>
      <c r="FB76" s="462"/>
      <c r="FC76" s="462"/>
      <c r="FD76" s="463"/>
      <c r="FE76" s="74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</row>
    <row r="77" spans="1:180" ht="6" customHeight="1">
      <c r="A77" s="25"/>
      <c r="C77" s="173"/>
      <c r="D77" s="174"/>
      <c r="E77" s="174"/>
      <c r="F77" s="175"/>
      <c r="G77" s="191"/>
      <c r="H77" s="192"/>
      <c r="I77" s="192"/>
      <c r="J77" s="193"/>
      <c r="K77" s="428"/>
      <c r="L77" s="429"/>
      <c r="M77" s="429"/>
      <c r="N77" s="429"/>
      <c r="O77" s="429"/>
      <c r="P77" s="429"/>
      <c r="Q77" s="429"/>
      <c r="R77" s="430"/>
      <c r="S77" s="428"/>
      <c r="T77" s="429"/>
      <c r="U77" s="429"/>
      <c r="V77" s="429"/>
      <c r="W77" s="429"/>
      <c r="X77" s="429"/>
      <c r="Y77" s="429"/>
      <c r="Z77" s="429"/>
      <c r="AA77" s="429"/>
      <c r="AB77" s="430"/>
      <c r="AC77" s="412" t="s">
        <v>47</v>
      </c>
      <c r="AD77" s="412"/>
      <c r="AE77" s="412"/>
      <c r="AF77" s="413"/>
      <c r="AG77" s="377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9"/>
      <c r="BQ77" s="376">
        <f ca="1">IF(C71="","",INDIRECT("Q料率_業種一括有期・建設!$K$"&amp;B71,TRUE))</f>
        <v>38</v>
      </c>
      <c r="BR77" s="376"/>
      <c r="BS77" s="376"/>
      <c r="BT77" s="376"/>
      <c r="BU77" s="376"/>
      <c r="BV77" s="376"/>
      <c r="BW77" s="376"/>
      <c r="BX77" s="376"/>
      <c r="BY77" s="341"/>
      <c r="BZ77" s="342"/>
      <c r="CA77" s="342"/>
      <c r="CB77" s="342"/>
      <c r="CC77" s="342"/>
      <c r="CD77" s="342"/>
      <c r="CE77" s="342"/>
      <c r="CF77" s="342"/>
      <c r="CG77" s="342"/>
      <c r="CH77" s="342"/>
      <c r="CI77" s="342"/>
      <c r="CJ77" s="342"/>
      <c r="CK77" s="342"/>
      <c r="CL77" s="342"/>
      <c r="CM77" s="342"/>
      <c r="CN77" s="342"/>
      <c r="CO77" s="342"/>
      <c r="CP77" s="342"/>
      <c r="CQ77" s="342"/>
      <c r="CR77" s="342"/>
      <c r="CS77" s="342"/>
      <c r="CT77" s="342"/>
      <c r="CU77" s="342"/>
      <c r="CV77" s="342"/>
      <c r="CW77" s="342"/>
      <c r="CX77" s="342"/>
      <c r="CY77" s="342"/>
      <c r="CZ77" s="343"/>
      <c r="DA77" s="450">
        <f ca="1">IF(C71="","",INDIRECT("Q料率_業種一括有期・建設!$G$"&amp;B71,TRUE))</f>
        <v>6.5</v>
      </c>
      <c r="DB77" s="451"/>
      <c r="DC77" s="451"/>
      <c r="DD77" s="451"/>
      <c r="DE77" s="451"/>
      <c r="DF77" s="451"/>
      <c r="DG77" s="451"/>
      <c r="DH77" s="451"/>
      <c r="DI77" s="451"/>
      <c r="DJ77" s="451"/>
      <c r="DK77" s="439"/>
      <c r="DL77" s="439"/>
      <c r="DM77" s="439"/>
      <c r="DN77" s="439"/>
      <c r="DO77" s="439"/>
      <c r="DP77" s="439"/>
      <c r="DQ77" s="439"/>
      <c r="DR77" s="439"/>
      <c r="DS77" s="439"/>
      <c r="DT77" s="439"/>
      <c r="DU77" s="104">
        <f>ROUNDDOWN(IF(DK77="",BY77*DA77,BY77*DK77),0)</f>
        <v>0</v>
      </c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6"/>
      <c r="FE77" s="76" t="str">
        <f>'Q料率_業種率改定履歴'!C4</f>
        <v>②平成25年10月 1日～平成27年 3月31日</v>
      </c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2">
        <f>SUM(BY25:CZ30,BY33:CZ38,BY41:CZ46,BY49:CZ54,BY57:CZ62,BY65:CZ70,BY73:CZ78,BY81:CZ86,BY89:CZ94)</f>
        <v>0</v>
      </c>
    </row>
    <row r="78" spans="1:179" ht="6" customHeight="1">
      <c r="A78" s="25"/>
      <c r="C78" s="173"/>
      <c r="D78" s="174"/>
      <c r="E78" s="174"/>
      <c r="F78" s="175"/>
      <c r="G78" s="191"/>
      <c r="H78" s="192"/>
      <c r="I78" s="192"/>
      <c r="J78" s="193"/>
      <c r="K78" s="428"/>
      <c r="L78" s="429"/>
      <c r="M78" s="429"/>
      <c r="N78" s="429"/>
      <c r="O78" s="429"/>
      <c r="P78" s="429"/>
      <c r="Q78" s="429"/>
      <c r="R78" s="430"/>
      <c r="S78" s="431"/>
      <c r="T78" s="432"/>
      <c r="U78" s="432"/>
      <c r="V78" s="432"/>
      <c r="W78" s="432"/>
      <c r="X78" s="432"/>
      <c r="Y78" s="432"/>
      <c r="Z78" s="432"/>
      <c r="AA78" s="432"/>
      <c r="AB78" s="433"/>
      <c r="AC78" s="412"/>
      <c r="AD78" s="412"/>
      <c r="AE78" s="412"/>
      <c r="AF78" s="413"/>
      <c r="AG78" s="380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2"/>
      <c r="BQ78" s="376"/>
      <c r="BR78" s="376"/>
      <c r="BS78" s="376"/>
      <c r="BT78" s="376"/>
      <c r="BU78" s="376"/>
      <c r="BV78" s="376"/>
      <c r="BW78" s="376"/>
      <c r="BX78" s="376"/>
      <c r="BY78" s="344"/>
      <c r="BZ78" s="345"/>
      <c r="CA78" s="345"/>
      <c r="CB78" s="345"/>
      <c r="CC78" s="345"/>
      <c r="CD78" s="345"/>
      <c r="CE78" s="345"/>
      <c r="CF78" s="345"/>
      <c r="CG78" s="345"/>
      <c r="CH78" s="345"/>
      <c r="CI78" s="345"/>
      <c r="CJ78" s="345"/>
      <c r="CK78" s="345"/>
      <c r="CL78" s="345"/>
      <c r="CM78" s="345"/>
      <c r="CN78" s="345"/>
      <c r="CO78" s="345"/>
      <c r="CP78" s="345"/>
      <c r="CQ78" s="345"/>
      <c r="CR78" s="345"/>
      <c r="CS78" s="345"/>
      <c r="CT78" s="345"/>
      <c r="CU78" s="345"/>
      <c r="CV78" s="345"/>
      <c r="CW78" s="345"/>
      <c r="CX78" s="345"/>
      <c r="CY78" s="345"/>
      <c r="CZ78" s="346"/>
      <c r="DA78" s="450"/>
      <c r="DB78" s="451"/>
      <c r="DC78" s="451"/>
      <c r="DD78" s="451"/>
      <c r="DE78" s="451"/>
      <c r="DF78" s="451"/>
      <c r="DG78" s="451"/>
      <c r="DH78" s="451"/>
      <c r="DI78" s="451"/>
      <c r="DJ78" s="451"/>
      <c r="DK78" s="439"/>
      <c r="DL78" s="439"/>
      <c r="DM78" s="439"/>
      <c r="DN78" s="439"/>
      <c r="DO78" s="439"/>
      <c r="DP78" s="439"/>
      <c r="DQ78" s="439"/>
      <c r="DR78" s="439"/>
      <c r="DS78" s="439"/>
      <c r="DT78" s="439"/>
      <c r="DU78" s="107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9"/>
      <c r="FE78" s="76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</row>
    <row r="79" spans="1:179" ht="6" customHeight="1">
      <c r="A79" s="26" t="s">
        <v>70</v>
      </c>
      <c r="B79" s="2">
        <f>MATCH(B80,'Q料率_業種一括有期・建設'!C1:C10,0)</f>
        <v>9</v>
      </c>
      <c r="C79" s="173"/>
      <c r="D79" s="174"/>
      <c r="E79" s="174"/>
      <c r="F79" s="175"/>
      <c r="G79" s="191"/>
      <c r="H79" s="192"/>
      <c r="I79" s="192"/>
      <c r="J79" s="193"/>
      <c r="K79" s="428"/>
      <c r="L79" s="429"/>
      <c r="M79" s="429"/>
      <c r="N79" s="429"/>
      <c r="O79" s="429"/>
      <c r="P79" s="429"/>
      <c r="Q79" s="429"/>
      <c r="R79" s="430"/>
      <c r="S79" s="179" t="s">
        <v>71</v>
      </c>
      <c r="T79" s="180"/>
      <c r="U79" s="180"/>
      <c r="V79" s="180"/>
      <c r="W79" s="180"/>
      <c r="X79" s="180"/>
      <c r="Y79" s="180"/>
      <c r="Z79" s="180"/>
      <c r="AA79" s="180"/>
      <c r="AB79" s="181"/>
      <c r="AC79" s="376" t="s">
        <v>42</v>
      </c>
      <c r="AD79" s="376"/>
      <c r="AE79" s="376"/>
      <c r="AF79" s="402"/>
      <c r="AG79" s="383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5"/>
      <c r="BQ79" s="376">
        <f ca="1">IF(C71="","",INDIRECT("Q料率_業種一括有期・建設!$H$"&amp;B79,TRUE))</f>
        <v>21</v>
      </c>
      <c r="BR79" s="376"/>
      <c r="BS79" s="376"/>
      <c r="BT79" s="376"/>
      <c r="BU79" s="376"/>
      <c r="BV79" s="376"/>
      <c r="BW79" s="376"/>
      <c r="BX79" s="376"/>
      <c r="BY79" s="357"/>
      <c r="BZ79" s="358"/>
      <c r="CA79" s="358"/>
      <c r="CB79" s="358"/>
      <c r="CC79" s="358"/>
      <c r="CD79" s="358"/>
      <c r="CE79" s="358"/>
      <c r="CF79" s="358"/>
      <c r="CG79" s="358"/>
      <c r="CH79" s="358"/>
      <c r="CI79" s="358"/>
      <c r="CJ79" s="358"/>
      <c r="CK79" s="358"/>
      <c r="CL79" s="358"/>
      <c r="CM79" s="358"/>
      <c r="CN79" s="358"/>
      <c r="CO79" s="358"/>
      <c r="CP79" s="358"/>
      <c r="CQ79" s="358"/>
      <c r="CR79" s="358"/>
      <c r="CS79" s="358"/>
      <c r="CT79" s="358"/>
      <c r="CU79" s="358"/>
      <c r="CV79" s="358"/>
      <c r="CW79" s="358"/>
      <c r="CX79" s="358"/>
      <c r="CY79" s="358"/>
      <c r="CZ79" s="359"/>
      <c r="DA79" s="448">
        <f ca="1">IF(C71="","",INDIRECT("Q料率_業種一括有期・建設!$D$"&amp;B79,TRUE))</f>
        <v>7.5</v>
      </c>
      <c r="DB79" s="449"/>
      <c r="DC79" s="449"/>
      <c r="DD79" s="449"/>
      <c r="DE79" s="449"/>
      <c r="DF79" s="449"/>
      <c r="DG79" s="449"/>
      <c r="DH79" s="449"/>
      <c r="DI79" s="449"/>
      <c r="DJ79" s="449"/>
      <c r="DK79" s="440"/>
      <c r="DL79" s="440"/>
      <c r="DM79" s="440"/>
      <c r="DN79" s="440"/>
      <c r="DO79" s="440"/>
      <c r="DP79" s="440"/>
      <c r="DQ79" s="440"/>
      <c r="DR79" s="440"/>
      <c r="DS79" s="440"/>
      <c r="DT79" s="440"/>
      <c r="DU79" s="470">
        <f>ROUNDDOWN(IF(DK79="",BY79*DA79,BY79*DK79),0)</f>
        <v>0</v>
      </c>
      <c r="DV79" s="471"/>
      <c r="DW79" s="471"/>
      <c r="DX79" s="471"/>
      <c r="DY79" s="471"/>
      <c r="DZ79" s="471"/>
      <c r="EA79" s="471"/>
      <c r="EB79" s="471"/>
      <c r="EC79" s="471"/>
      <c r="ED79" s="471"/>
      <c r="EE79" s="471"/>
      <c r="EF79" s="471"/>
      <c r="EG79" s="471"/>
      <c r="EH79" s="471"/>
      <c r="EI79" s="471"/>
      <c r="EJ79" s="471"/>
      <c r="EK79" s="471"/>
      <c r="EL79" s="471"/>
      <c r="EM79" s="471"/>
      <c r="EN79" s="471"/>
      <c r="EO79" s="471"/>
      <c r="EP79" s="471"/>
      <c r="EQ79" s="471"/>
      <c r="ER79" s="471"/>
      <c r="ES79" s="471"/>
      <c r="ET79" s="471"/>
      <c r="EU79" s="471"/>
      <c r="EV79" s="471"/>
      <c r="EW79" s="471"/>
      <c r="EX79" s="471"/>
      <c r="EY79" s="471"/>
      <c r="EZ79" s="471"/>
      <c r="FA79" s="471"/>
      <c r="FB79" s="471"/>
      <c r="FC79" s="471"/>
      <c r="FD79" s="472"/>
      <c r="FE79" s="74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</row>
    <row r="80" spans="1:179" ht="6" customHeight="1">
      <c r="A80" s="25"/>
      <c r="B80" s="42" t="s">
        <v>72</v>
      </c>
      <c r="C80" s="173"/>
      <c r="D80" s="174"/>
      <c r="E80" s="174"/>
      <c r="F80" s="175"/>
      <c r="G80" s="191"/>
      <c r="H80" s="192"/>
      <c r="I80" s="192"/>
      <c r="J80" s="193"/>
      <c r="K80" s="428"/>
      <c r="L80" s="429"/>
      <c r="M80" s="429"/>
      <c r="N80" s="429"/>
      <c r="O80" s="429"/>
      <c r="P80" s="429"/>
      <c r="Q80" s="429"/>
      <c r="R80" s="430"/>
      <c r="S80" s="182"/>
      <c r="T80" s="183"/>
      <c r="U80" s="183"/>
      <c r="V80" s="183"/>
      <c r="W80" s="183"/>
      <c r="X80" s="183"/>
      <c r="Y80" s="183"/>
      <c r="Z80" s="183"/>
      <c r="AA80" s="183"/>
      <c r="AB80" s="184"/>
      <c r="AC80" s="376"/>
      <c r="AD80" s="376"/>
      <c r="AE80" s="376"/>
      <c r="AF80" s="402"/>
      <c r="AG80" s="386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8"/>
      <c r="BQ80" s="376"/>
      <c r="BR80" s="376"/>
      <c r="BS80" s="376"/>
      <c r="BT80" s="376"/>
      <c r="BU80" s="376"/>
      <c r="BV80" s="376"/>
      <c r="BW80" s="376"/>
      <c r="BX80" s="376"/>
      <c r="BY80" s="360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2"/>
      <c r="DA80" s="448"/>
      <c r="DB80" s="449"/>
      <c r="DC80" s="449"/>
      <c r="DD80" s="449"/>
      <c r="DE80" s="449"/>
      <c r="DF80" s="449"/>
      <c r="DG80" s="449"/>
      <c r="DH80" s="449"/>
      <c r="DI80" s="449"/>
      <c r="DJ80" s="449"/>
      <c r="DK80" s="440"/>
      <c r="DL80" s="440"/>
      <c r="DM80" s="440"/>
      <c r="DN80" s="440"/>
      <c r="DO80" s="440"/>
      <c r="DP80" s="440"/>
      <c r="DQ80" s="440"/>
      <c r="DR80" s="440"/>
      <c r="DS80" s="440"/>
      <c r="DT80" s="440"/>
      <c r="DU80" s="473"/>
      <c r="DV80" s="474"/>
      <c r="DW80" s="474"/>
      <c r="DX80" s="474"/>
      <c r="DY80" s="474"/>
      <c r="DZ80" s="474"/>
      <c r="EA80" s="474"/>
      <c r="EB80" s="474"/>
      <c r="EC80" s="474"/>
      <c r="ED80" s="474"/>
      <c r="EE80" s="474"/>
      <c r="EF80" s="474"/>
      <c r="EG80" s="474"/>
      <c r="EH80" s="474"/>
      <c r="EI80" s="474"/>
      <c r="EJ80" s="474"/>
      <c r="EK80" s="474"/>
      <c r="EL80" s="474"/>
      <c r="EM80" s="474"/>
      <c r="EN80" s="474"/>
      <c r="EO80" s="474"/>
      <c r="EP80" s="474"/>
      <c r="EQ80" s="474"/>
      <c r="ER80" s="474"/>
      <c r="ES80" s="474"/>
      <c r="ET80" s="474"/>
      <c r="EU80" s="474"/>
      <c r="EV80" s="474"/>
      <c r="EW80" s="474"/>
      <c r="EX80" s="474"/>
      <c r="EY80" s="474"/>
      <c r="EZ80" s="474"/>
      <c r="FA80" s="474"/>
      <c r="FB80" s="474"/>
      <c r="FC80" s="474"/>
      <c r="FD80" s="475"/>
      <c r="FE80" s="74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</row>
    <row r="81" spans="1:180" ht="6" customHeight="1">
      <c r="A81" s="25"/>
      <c r="C81" s="173"/>
      <c r="D81" s="174"/>
      <c r="E81" s="174"/>
      <c r="F81" s="175"/>
      <c r="G81" s="191"/>
      <c r="H81" s="192"/>
      <c r="I81" s="192"/>
      <c r="J81" s="193"/>
      <c r="K81" s="428"/>
      <c r="L81" s="429"/>
      <c r="M81" s="429"/>
      <c r="N81" s="429"/>
      <c r="O81" s="429"/>
      <c r="P81" s="429"/>
      <c r="Q81" s="429"/>
      <c r="R81" s="430"/>
      <c r="S81" s="182"/>
      <c r="T81" s="183"/>
      <c r="U81" s="183"/>
      <c r="V81" s="183"/>
      <c r="W81" s="183"/>
      <c r="X81" s="183"/>
      <c r="Y81" s="183"/>
      <c r="Z81" s="183"/>
      <c r="AA81" s="183"/>
      <c r="AB81" s="184"/>
      <c r="AC81" s="414" t="s">
        <v>44</v>
      </c>
      <c r="AD81" s="414"/>
      <c r="AE81" s="414"/>
      <c r="AF81" s="415"/>
      <c r="AG81" s="418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19"/>
      <c r="AS81" s="419"/>
      <c r="AT81" s="419"/>
      <c r="AU81" s="419"/>
      <c r="AV81" s="419"/>
      <c r="AW81" s="419"/>
      <c r="AX81" s="419"/>
      <c r="AY81" s="419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19"/>
      <c r="BM81" s="419"/>
      <c r="BN81" s="419"/>
      <c r="BO81" s="419"/>
      <c r="BP81" s="420"/>
      <c r="BQ81" s="376">
        <f ca="1">IF(C71="","",INDIRECT("Q料率_業種一括有期・建設!$I$"&amp;B79,TRUE))</f>
        <v>21</v>
      </c>
      <c r="BR81" s="376"/>
      <c r="BS81" s="376"/>
      <c r="BT81" s="376"/>
      <c r="BU81" s="376"/>
      <c r="BV81" s="376"/>
      <c r="BW81" s="376"/>
      <c r="BX81" s="376"/>
      <c r="BY81" s="363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  <c r="CN81" s="364"/>
      <c r="CO81" s="364"/>
      <c r="CP81" s="364"/>
      <c r="CQ81" s="364"/>
      <c r="CR81" s="364"/>
      <c r="CS81" s="364"/>
      <c r="CT81" s="364"/>
      <c r="CU81" s="364"/>
      <c r="CV81" s="364"/>
      <c r="CW81" s="364"/>
      <c r="CX81" s="364"/>
      <c r="CY81" s="364"/>
      <c r="CZ81" s="365"/>
      <c r="DA81" s="448">
        <f ca="1">IF(C71="","",INDIRECT("Q料率_業種一括有期・建設!$E$"&amp;B79,TRUE))</f>
        <v>7.5</v>
      </c>
      <c r="DB81" s="449"/>
      <c r="DC81" s="449"/>
      <c r="DD81" s="449"/>
      <c r="DE81" s="449"/>
      <c r="DF81" s="449"/>
      <c r="DG81" s="449"/>
      <c r="DH81" s="449"/>
      <c r="DI81" s="449"/>
      <c r="DJ81" s="449"/>
      <c r="DK81" s="440"/>
      <c r="DL81" s="440"/>
      <c r="DM81" s="440"/>
      <c r="DN81" s="440"/>
      <c r="DO81" s="440"/>
      <c r="DP81" s="440"/>
      <c r="DQ81" s="440"/>
      <c r="DR81" s="440"/>
      <c r="DS81" s="440"/>
      <c r="DT81" s="440"/>
      <c r="DU81" s="452">
        <f>ROUNDDOWN(IF(DK81="",BY81*DA81,BY81*DK81),0)</f>
        <v>0</v>
      </c>
      <c r="DV81" s="453"/>
      <c r="DW81" s="453"/>
      <c r="DX81" s="453"/>
      <c r="DY81" s="453"/>
      <c r="DZ81" s="453"/>
      <c r="EA81" s="453"/>
      <c r="EB81" s="453"/>
      <c r="EC81" s="453"/>
      <c r="ED81" s="453"/>
      <c r="EE81" s="453"/>
      <c r="EF81" s="453"/>
      <c r="EG81" s="453"/>
      <c r="EH81" s="453"/>
      <c r="EI81" s="453"/>
      <c r="EJ81" s="453"/>
      <c r="EK81" s="453"/>
      <c r="EL81" s="453"/>
      <c r="EM81" s="453"/>
      <c r="EN81" s="453"/>
      <c r="EO81" s="453"/>
      <c r="EP81" s="453"/>
      <c r="EQ81" s="453"/>
      <c r="ER81" s="453"/>
      <c r="ES81" s="453"/>
      <c r="ET81" s="453"/>
      <c r="EU81" s="453"/>
      <c r="EV81" s="453"/>
      <c r="EW81" s="453"/>
      <c r="EX81" s="453"/>
      <c r="EY81" s="453"/>
      <c r="EZ81" s="453"/>
      <c r="FA81" s="453"/>
      <c r="FB81" s="453"/>
      <c r="FC81" s="453"/>
      <c r="FD81" s="454"/>
      <c r="FE81" s="78" t="str">
        <f>'Q料率_業種率改定履歴'!C5</f>
        <v>③平成27年 4月 1日～平成30年 3月31日</v>
      </c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2">
        <f>SUM(BY27:CZ30,BY35:CZ38,BY43:CZ46,BY51:CZ54,BY59:CZ62,BY67:CZ70,BY75:CZ78,BY83:CZ86,BY91:CZ94)</f>
        <v>0</v>
      </c>
    </row>
    <row r="82" spans="1:179" ht="6" customHeight="1">
      <c r="A82" s="25"/>
      <c r="C82" s="173"/>
      <c r="D82" s="174"/>
      <c r="E82" s="174"/>
      <c r="F82" s="175"/>
      <c r="G82" s="191"/>
      <c r="H82" s="192"/>
      <c r="I82" s="192"/>
      <c r="J82" s="193"/>
      <c r="K82" s="428"/>
      <c r="L82" s="429"/>
      <c r="M82" s="429"/>
      <c r="N82" s="429"/>
      <c r="O82" s="429"/>
      <c r="P82" s="429"/>
      <c r="Q82" s="429"/>
      <c r="R82" s="430"/>
      <c r="S82" s="182"/>
      <c r="T82" s="183"/>
      <c r="U82" s="183"/>
      <c r="V82" s="183"/>
      <c r="W82" s="183"/>
      <c r="X82" s="183"/>
      <c r="Y82" s="183"/>
      <c r="Z82" s="183"/>
      <c r="AA82" s="183"/>
      <c r="AB82" s="184"/>
      <c r="AC82" s="414"/>
      <c r="AD82" s="414"/>
      <c r="AE82" s="414"/>
      <c r="AF82" s="415"/>
      <c r="AG82" s="421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3"/>
      <c r="BQ82" s="376"/>
      <c r="BR82" s="376"/>
      <c r="BS82" s="376"/>
      <c r="BT82" s="376"/>
      <c r="BU82" s="376"/>
      <c r="BV82" s="376"/>
      <c r="BW82" s="376"/>
      <c r="BX82" s="376"/>
      <c r="BY82" s="366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8"/>
      <c r="DA82" s="448"/>
      <c r="DB82" s="449"/>
      <c r="DC82" s="449"/>
      <c r="DD82" s="449"/>
      <c r="DE82" s="449"/>
      <c r="DF82" s="449"/>
      <c r="DG82" s="449"/>
      <c r="DH82" s="449"/>
      <c r="DI82" s="449"/>
      <c r="DJ82" s="449"/>
      <c r="DK82" s="440"/>
      <c r="DL82" s="440"/>
      <c r="DM82" s="440"/>
      <c r="DN82" s="440"/>
      <c r="DO82" s="440"/>
      <c r="DP82" s="440"/>
      <c r="DQ82" s="440"/>
      <c r="DR82" s="440"/>
      <c r="DS82" s="440"/>
      <c r="DT82" s="440"/>
      <c r="DU82" s="455"/>
      <c r="DV82" s="456"/>
      <c r="DW82" s="456"/>
      <c r="DX82" s="456"/>
      <c r="DY82" s="456"/>
      <c r="DZ82" s="456"/>
      <c r="EA82" s="456"/>
      <c r="EB82" s="456"/>
      <c r="EC82" s="456"/>
      <c r="ED82" s="456"/>
      <c r="EE82" s="456"/>
      <c r="EF82" s="456"/>
      <c r="EG82" s="456"/>
      <c r="EH82" s="456"/>
      <c r="EI82" s="456"/>
      <c r="EJ82" s="456"/>
      <c r="EK82" s="456"/>
      <c r="EL82" s="456"/>
      <c r="EM82" s="456"/>
      <c r="EN82" s="456"/>
      <c r="EO82" s="456"/>
      <c r="EP82" s="456"/>
      <c r="EQ82" s="456"/>
      <c r="ER82" s="456"/>
      <c r="ES82" s="456"/>
      <c r="ET82" s="456"/>
      <c r="EU82" s="456"/>
      <c r="EV82" s="456"/>
      <c r="EW82" s="456"/>
      <c r="EX82" s="456"/>
      <c r="EY82" s="456"/>
      <c r="EZ82" s="456"/>
      <c r="FA82" s="456"/>
      <c r="FB82" s="456"/>
      <c r="FC82" s="456"/>
      <c r="FD82" s="457"/>
      <c r="FE82" s="78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</row>
    <row r="83" spans="1:179" ht="6" customHeight="1">
      <c r="A83" s="25"/>
      <c r="C83" s="173"/>
      <c r="D83" s="174"/>
      <c r="E83" s="174"/>
      <c r="F83" s="175"/>
      <c r="G83" s="191"/>
      <c r="H83" s="192"/>
      <c r="I83" s="192"/>
      <c r="J83" s="193"/>
      <c r="K83" s="428"/>
      <c r="L83" s="429"/>
      <c r="M83" s="429"/>
      <c r="N83" s="429"/>
      <c r="O83" s="429"/>
      <c r="P83" s="429"/>
      <c r="Q83" s="429"/>
      <c r="R83" s="430"/>
      <c r="S83" s="182"/>
      <c r="T83" s="183"/>
      <c r="U83" s="183"/>
      <c r="V83" s="183"/>
      <c r="W83" s="183"/>
      <c r="X83" s="183"/>
      <c r="Y83" s="183"/>
      <c r="Z83" s="183"/>
      <c r="AA83" s="183"/>
      <c r="AB83" s="184"/>
      <c r="AC83" s="416" t="s">
        <v>45</v>
      </c>
      <c r="AD83" s="416"/>
      <c r="AE83" s="416"/>
      <c r="AF83" s="417"/>
      <c r="AG83" s="42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5"/>
      <c r="BQ83" s="376">
        <f ca="1">IF(C71="","",INDIRECT("Q料率_業種一括有期・建設!$J$"&amp;B79,TRUE))</f>
        <v>22</v>
      </c>
      <c r="BR83" s="376"/>
      <c r="BS83" s="376"/>
      <c r="BT83" s="376"/>
      <c r="BU83" s="376"/>
      <c r="BV83" s="376"/>
      <c r="BW83" s="376"/>
      <c r="BX83" s="376"/>
      <c r="BY83" s="351"/>
      <c r="BZ83" s="352"/>
      <c r="CA83" s="352"/>
      <c r="CB83" s="352"/>
      <c r="CC83" s="352"/>
      <c r="CD83" s="352"/>
      <c r="CE83" s="352"/>
      <c r="CF83" s="352"/>
      <c r="CG83" s="352"/>
      <c r="CH83" s="352"/>
      <c r="CI83" s="352"/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3"/>
      <c r="DA83" s="448">
        <f ca="1">IF(C71="","",INDIRECT("Q料率_業種一括有期・建設!$F$"&amp;B79,TRUE))</f>
        <v>6.5</v>
      </c>
      <c r="DB83" s="449"/>
      <c r="DC83" s="449"/>
      <c r="DD83" s="449"/>
      <c r="DE83" s="449"/>
      <c r="DF83" s="449"/>
      <c r="DG83" s="449"/>
      <c r="DH83" s="449"/>
      <c r="DI83" s="449"/>
      <c r="DJ83" s="449"/>
      <c r="DK83" s="440"/>
      <c r="DL83" s="440"/>
      <c r="DM83" s="440"/>
      <c r="DN83" s="440"/>
      <c r="DO83" s="440"/>
      <c r="DP83" s="440"/>
      <c r="DQ83" s="440"/>
      <c r="DR83" s="440"/>
      <c r="DS83" s="440"/>
      <c r="DT83" s="440"/>
      <c r="DU83" s="458">
        <f>ROUNDDOWN(IF(DK83="",BY83*DA83,BY83*DK83),0)</f>
        <v>0</v>
      </c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59"/>
      <c r="EW83" s="459"/>
      <c r="EX83" s="459"/>
      <c r="EY83" s="459"/>
      <c r="EZ83" s="459"/>
      <c r="FA83" s="459"/>
      <c r="FB83" s="459"/>
      <c r="FC83" s="459"/>
      <c r="FD83" s="460"/>
      <c r="FE83" s="74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</row>
    <row r="84" spans="1:179" ht="6" customHeight="1">
      <c r="A84" s="25"/>
      <c r="C84" s="173"/>
      <c r="D84" s="174"/>
      <c r="E84" s="174"/>
      <c r="F84" s="175"/>
      <c r="G84" s="191"/>
      <c r="H84" s="192"/>
      <c r="I84" s="192"/>
      <c r="J84" s="193"/>
      <c r="K84" s="428"/>
      <c r="L84" s="429"/>
      <c r="M84" s="429"/>
      <c r="N84" s="429"/>
      <c r="O84" s="429"/>
      <c r="P84" s="429"/>
      <c r="Q84" s="429"/>
      <c r="R84" s="430"/>
      <c r="S84" s="182"/>
      <c r="T84" s="183"/>
      <c r="U84" s="183"/>
      <c r="V84" s="183"/>
      <c r="W84" s="183"/>
      <c r="X84" s="183"/>
      <c r="Y84" s="183"/>
      <c r="Z84" s="183"/>
      <c r="AA84" s="183"/>
      <c r="AB84" s="184"/>
      <c r="AC84" s="416"/>
      <c r="AD84" s="416"/>
      <c r="AE84" s="416"/>
      <c r="AF84" s="417"/>
      <c r="AG84" s="386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8"/>
      <c r="BQ84" s="376"/>
      <c r="BR84" s="376"/>
      <c r="BS84" s="376"/>
      <c r="BT84" s="376"/>
      <c r="BU84" s="376"/>
      <c r="BV84" s="376"/>
      <c r="BW84" s="376"/>
      <c r="BX84" s="376"/>
      <c r="BY84" s="354"/>
      <c r="BZ84" s="355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5"/>
      <c r="CL84" s="355"/>
      <c r="CM84" s="355"/>
      <c r="CN84" s="355"/>
      <c r="CO84" s="355"/>
      <c r="CP84" s="355"/>
      <c r="CQ84" s="355"/>
      <c r="CR84" s="355"/>
      <c r="CS84" s="355"/>
      <c r="CT84" s="355"/>
      <c r="CU84" s="355"/>
      <c r="CV84" s="355"/>
      <c r="CW84" s="355"/>
      <c r="CX84" s="355"/>
      <c r="CY84" s="355"/>
      <c r="CZ84" s="356"/>
      <c r="DA84" s="448"/>
      <c r="DB84" s="449"/>
      <c r="DC84" s="449"/>
      <c r="DD84" s="449"/>
      <c r="DE84" s="449"/>
      <c r="DF84" s="449"/>
      <c r="DG84" s="449"/>
      <c r="DH84" s="449"/>
      <c r="DI84" s="449"/>
      <c r="DJ84" s="449"/>
      <c r="DK84" s="440"/>
      <c r="DL84" s="440"/>
      <c r="DM84" s="440"/>
      <c r="DN84" s="440"/>
      <c r="DO84" s="440"/>
      <c r="DP84" s="440"/>
      <c r="DQ84" s="440"/>
      <c r="DR84" s="440"/>
      <c r="DS84" s="440"/>
      <c r="DT84" s="440"/>
      <c r="DU84" s="461"/>
      <c r="DV84" s="462"/>
      <c r="DW84" s="462"/>
      <c r="DX84" s="462"/>
      <c r="DY84" s="462"/>
      <c r="DZ84" s="462"/>
      <c r="EA84" s="462"/>
      <c r="EB84" s="462"/>
      <c r="EC84" s="462"/>
      <c r="ED84" s="462"/>
      <c r="EE84" s="462"/>
      <c r="EF84" s="462"/>
      <c r="EG84" s="462"/>
      <c r="EH84" s="462"/>
      <c r="EI84" s="462"/>
      <c r="EJ84" s="462"/>
      <c r="EK84" s="462"/>
      <c r="EL84" s="462"/>
      <c r="EM84" s="462"/>
      <c r="EN84" s="462"/>
      <c r="EO84" s="462"/>
      <c r="EP84" s="462"/>
      <c r="EQ84" s="462"/>
      <c r="ER84" s="462"/>
      <c r="ES84" s="462"/>
      <c r="ET84" s="462"/>
      <c r="EU84" s="462"/>
      <c r="EV84" s="462"/>
      <c r="EW84" s="462"/>
      <c r="EX84" s="462"/>
      <c r="EY84" s="462"/>
      <c r="EZ84" s="462"/>
      <c r="FA84" s="462"/>
      <c r="FB84" s="462"/>
      <c r="FC84" s="462"/>
      <c r="FD84" s="463"/>
      <c r="FE84" s="74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</row>
    <row r="85" spans="1:180" ht="6" customHeight="1">
      <c r="A85" s="25"/>
      <c r="C85" s="173"/>
      <c r="D85" s="174"/>
      <c r="E85" s="174"/>
      <c r="F85" s="175"/>
      <c r="G85" s="191"/>
      <c r="H85" s="192"/>
      <c r="I85" s="192"/>
      <c r="J85" s="193"/>
      <c r="K85" s="428"/>
      <c r="L85" s="429"/>
      <c r="M85" s="429"/>
      <c r="N85" s="429"/>
      <c r="O85" s="429"/>
      <c r="P85" s="429"/>
      <c r="Q85" s="429"/>
      <c r="R85" s="430"/>
      <c r="S85" s="182"/>
      <c r="T85" s="183"/>
      <c r="U85" s="183"/>
      <c r="V85" s="183"/>
      <c r="W85" s="183"/>
      <c r="X85" s="183"/>
      <c r="Y85" s="183"/>
      <c r="Z85" s="183"/>
      <c r="AA85" s="183"/>
      <c r="AB85" s="184"/>
      <c r="AC85" s="412" t="s">
        <v>47</v>
      </c>
      <c r="AD85" s="412"/>
      <c r="AE85" s="412"/>
      <c r="AF85" s="413"/>
      <c r="AG85" s="377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9"/>
      <c r="BQ85" s="376">
        <f ca="1">IF(C71="","",INDIRECT("Q料率_業種一括有期・建設!$K$"&amp;B79,TRUE))</f>
        <v>21</v>
      </c>
      <c r="BR85" s="376"/>
      <c r="BS85" s="376"/>
      <c r="BT85" s="376"/>
      <c r="BU85" s="376"/>
      <c r="BV85" s="376"/>
      <c r="BW85" s="376"/>
      <c r="BX85" s="376"/>
      <c r="BY85" s="341"/>
      <c r="BZ85" s="342"/>
      <c r="CA85" s="342"/>
      <c r="CB85" s="342"/>
      <c r="CC85" s="342"/>
      <c r="CD85" s="342"/>
      <c r="CE85" s="342"/>
      <c r="CF85" s="342"/>
      <c r="CG85" s="342"/>
      <c r="CH85" s="342"/>
      <c r="CI85" s="342"/>
      <c r="CJ85" s="342"/>
      <c r="CK85" s="342"/>
      <c r="CL85" s="342"/>
      <c r="CM85" s="342"/>
      <c r="CN85" s="342"/>
      <c r="CO85" s="342"/>
      <c r="CP85" s="342"/>
      <c r="CQ85" s="342"/>
      <c r="CR85" s="342"/>
      <c r="CS85" s="342"/>
      <c r="CT85" s="342"/>
      <c r="CU85" s="342"/>
      <c r="CV85" s="342"/>
      <c r="CW85" s="342"/>
      <c r="CX85" s="342"/>
      <c r="CY85" s="342"/>
      <c r="CZ85" s="343"/>
      <c r="DA85" s="450">
        <f ca="1">IF(C71="","",INDIRECT("Q料率_業種一括有期・建設!$G$"&amp;B79,TRUE))</f>
        <v>6.5</v>
      </c>
      <c r="DB85" s="451"/>
      <c r="DC85" s="451"/>
      <c r="DD85" s="451"/>
      <c r="DE85" s="451"/>
      <c r="DF85" s="451"/>
      <c r="DG85" s="451"/>
      <c r="DH85" s="451"/>
      <c r="DI85" s="451"/>
      <c r="DJ85" s="451"/>
      <c r="DK85" s="439"/>
      <c r="DL85" s="439"/>
      <c r="DM85" s="439"/>
      <c r="DN85" s="439"/>
      <c r="DO85" s="439"/>
      <c r="DP85" s="439"/>
      <c r="DQ85" s="439"/>
      <c r="DR85" s="439"/>
      <c r="DS85" s="439"/>
      <c r="DT85" s="439"/>
      <c r="DU85" s="104">
        <f>ROUNDDOWN(IF(DK85="",BY85*DA85,BY85*DK85),0)</f>
        <v>0</v>
      </c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6"/>
      <c r="FE85" s="100" t="str">
        <f>'Q料率_業種率改定履歴'!C6</f>
        <v>④平成30年 4月 1日～</v>
      </c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2">
        <f>SUM(BY29,BY37,BY45,BY53,BY61,BY69,BY77,BY85,BY93)</f>
        <v>0</v>
      </c>
    </row>
    <row r="86" spans="1:179" ht="6" customHeight="1">
      <c r="A86" s="25"/>
      <c r="C86" s="176"/>
      <c r="D86" s="177"/>
      <c r="E86" s="177"/>
      <c r="F86" s="178"/>
      <c r="G86" s="191"/>
      <c r="H86" s="192"/>
      <c r="I86" s="192"/>
      <c r="J86" s="193"/>
      <c r="K86" s="431"/>
      <c r="L86" s="432"/>
      <c r="M86" s="432"/>
      <c r="N86" s="432"/>
      <c r="O86" s="432"/>
      <c r="P86" s="432"/>
      <c r="Q86" s="432"/>
      <c r="R86" s="433"/>
      <c r="S86" s="185"/>
      <c r="T86" s="186"/>
      <c r="U86" s="186"/>
      <c r="V86" s="186"/>
      <c r="W86" s="186"/>
      <c r="X86" s="186"/>
      <c r="Y86" s="186"/>
      <c r="Z86" s="186"/>
      <c r="AA86" s="186"/>
      <c r="AB86" s="187"/>
      <c r="AC86" s="412"/>
      <c r="AD86" s="412"/>
      <c r="AE86" s="412"/>
      <c r="AF86" s="413"/>
      <c r="AG86" s="380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2"/>
      <c r="BQ86" s="376"/>
      <c r="BR86" s="376"/>
      <c r="BS86" s="376"/>
      <c r="BT86" s="376"/>
      <c r="BU86" s="376"/>
      <c r="BV86" s="376"/>
      <c r="BW86" s="376"/>
      <c r="BX86" s="376"/>
      <c r="BY86" s="344"/>
      <c r="BZ86" s="345"/>
      <c r="CA86" s="345"/>
      <c r="CB86" s="345"/>
      <c r="CC86" s="345"/>
      <c r="CD86" s="345"/>
      <c r="CE86" s="345"/>
      <c r="CF86" s="345"/>
      <c r="CG86" s="345"/>
      <c r="CH86" s="345"/>
      <c r="CI86" s="345"/>
      <c r="CJ86" s="345"/>
      <c r="CK86" s="345"/>
      <c r="CL86" s="345"/>
      <c r="CM86" s="345"/>
      <c r="CN86" s="345"/>
      <c r="CO86" s="345"/>
      <c r="CP86" s="345"/>
      <c r="CQ86" s="345"/>
      <c r="CR86" s="345"/>
      <c r="CS86" s="345"/>
      <c r="CT86" s="345"/>
      <c r="CU86" s="345"/>
      <c r="CV86" s="345"/>
      <c r="CW86" s="345"/>
      <c r="CX86" s="345"/>
      <c r="CY86" s="345"/>
      <c r="CZ86" s="346"/>
      <c r="DA86" s="450"/>
      <c r="DB86" s="451"/>
      <c r="DC86" s="451"/>
      <c r="DD86" s="451"/>
      <c r="DE86" s="451"/>
      <c r="DF86" s="451"/>
      <c r="DG86" s="451"/>
      <c r="DH86" s="451"/>
      <c r="DI86" s="451"/>
      <c r="DJ86" s="451"/>
      <c r="DK86" s="439"/>
      <c r="DL86" s="439"/>
      <c r="DM86" s="439"/>
      <c r="DN86" s="439"/>
      <c r="DO86" s="439"/>
      <c r="DP86" s="439"/>
      <c r="DQ86" s="439"/>
      <c r="DR86" s="439"/>
      <c r="DS86" s="439"/>
      <c r="DT86" s="439"/>
      <c r="DU86" s="107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9"/>
      <c r="FE86" s="100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0" t="s">
        <v>73</v>
      </c>
      <c r="D87" s="171"/>
      <c r="E87" s="171"/>
      <c r="F87" s="172"/>
      <c r="G87" s="191"/>
      <c r="H87" s="192"/>
      <c r="I87" s="192"/>
      <c r="J87" s="193"/>
      <c r="K87" s="179" t="s">
        <v>74</v>
      </c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1"/>
      <c r="AC87" s="227" t="s">
        <v>42</v>
      </c>
      <c r="AD87" s="86"/>
      <c r="AE87" s="86"/>
      <c r="AF87" s="228"/>
      <c r="AG87" s="383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5"/>
      <c r="BQ87" s="376">
        <f ca="1">IF(C87="","",INDIRECT("Q料率_業種一括有期・建設!$H$"&amp;B87,TRUE))</f>
        <v>23</v>
      </c>
      <c r="BR87" s="376"/>
      <c r="BS87" s="376"/>
      <c r="BT87" s="376"/>
      <c r="BU87" s="376"/>
      <c r="BV87" s="376"/>
      <c r="BW87" s="376"/>
      <c r="BX87" s="376"/>
      <c r="BY87" s="357"/>
      <c r="BZ87" s="358"/>
      <c r="CA87" s="358"/>
      <c r="CB87" s="358"/>
      <c r="CC87" s="358"/>
      <c r="CD87" s="358"/>
      <c r="CE87" s="358"/>
      <c r="CF87" s="358"/>
      <c r="CG87" s="358"/>
      <c r="CH87" s="358"/>
      <c r="CI87" s="358"/>
      <c r="CJ87" s="358"/>
      <c r="CK87" s="358"/>
      <c r="CL87" s="358"/>
      <c r="CM87" s="358"/>
      <c r="CN87" s="358"/>
      <c r="CO87" s="358"/>
      <c r="CP87" s="358"/>
      <c r="CQ87" s="358"/>
      <c r="CR87" s="358"/>
      <c r="CS87" s="358"/>
      <c r="CT87" s="358"/>
      <c r="CU87" s="358"/>
      <c r="CV87" s="358"/>
      <c r="CW87" s="358"/>
      <c r="CX87" s="358"/>
      <c r="CY87" s="358"/>
      <c r="CZ87" s="359"/>
      <c r="DA87" s="502">
        <f ca="1">IF(C87="","",INDIRECT("Q料率_業種一括有期・建設!$D$"&amp;B87,TRUE))</f>
        <v>19</v>
      </c>
      <c r="DB87" s="503"/>
      <c r="DC87" s="503"/>
      <c r="DD87" s="503"/>
      <c r="DE87" s="503"/>
      <c r="DF87" s="503"/>
      <c r="DG87" s="503"/>
      <c r="DH87" s="503"/>
      <c r="DI87" s="503"/>
      <c r="DJ87" s="504"/>
      <c r="DK87" s="442"/>
      <c r="DL87" s="443"/>
      <c r="DM87" s="443"/>
      <c r="DN87" s="443"/>
      <c r="DO87" s="443"/>
      <c r="DP87" s="443"/>
      <c r="DQ87" s="443"/>
      <c r="DR87" s="443"/>
      <c r="DS87" s="443"/>
      <c r="DT87" s="444"/>
      <c r="DU87" s="464">
        <f>ROUNDDOWN(IF(DK87="",BY87*DA87,BY87*DK87),0)</f>
        <v>0</v>
      </c>
      <c r="DV87" s="465"/>
      <c r="DW87" s="465"/>
      <c r="DX87" s="465"/>
      <c r="DY87" s="465"/>
      <c r="DZ87" s="465"/>
      <c r="EA87" s="465"/>
      <c r="EB87" s="465"/>
      <c r="EC87" s="465"/>
      <c r="ED87" s="465"/>
      <c r="EE87" s="465"/>
      <c r="EF87" s="465"/>
      <c r="EG87" s="465"/>
      <c r="EH87" s="465"/>
      <c r="EI87" s="465"/>
      <c r="EJ87" s="465"/>
      <c r="EK87" s="465"/>
      <c r="EL87" s="465"/>
      <c r="EM87" s="465"/>
      <c r="EN87" s="465"/>
      <c r="EO87" s="465"/>
      <c r="EP87" s="465"/>
      <c r="EQ87" s="465"/>
      <c r="ER87" s="465"/>
      <c r="ES87" s="465"/>
      <c r="ET87" s="465"/>
      <c r="EU87" s="465"/>
      <c r="EV87" s="465"/>
      <c r="EW87" s="465"/>
      <c r="EX87" s="465"/>
      <c r="EY87" s="465"/>
      <c r="EZ87" s="465"/>
      <c r="FA87" s="465"/>
      <c r="FB87" s="465"/>
      <c r="FC87" s="465"/>
      <c r="FD87" s="466"/>
      <c r="FE87" s="102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</row>
    <row r="88" spans="1:179" ht="6" customHeight="1">
      <c r="A88" s="25"/>
      <c r="C88" s="173"/>
      <c r="D88" s="174"/>
      <c r="E88" s="174"/>
      <c r="F88" s="175"/>
      <c r="G88" s="191"/>
      <c r="H88" s="192"/>
      <c r="I88" s="192"/>
      <c r="J88" s="193"/>
      <c r="K88" s="182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4"/>
      <c r="AC88" s="229"/>
      <c r="AD88" s="90"/>
      <c r="AE88" s="90"/>
      <c r="AF88" s="230"/>
      <c r="AG88" s="436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8"/>
      <c r="BQ88" s="376"/>
      <c r="BR88" s="376"/>
      <c r="BS88" s="376"/>
      <c r="BT88" s="376"/>
      <c r="BU88" s="376"/>
      <c r="BV88" s="376"/>
      <c r="BW88" s="376"/>
      <c r="BX88" s="376"/>
      <c r="BY88" s="360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2"/>
      <c r="DA88" s="505"/>
      <c r="DB88" s="506"/>
      <c r="DC88" s="506"/>
      <c r="DD88" s="506"/>
      <c r="DE88" s="506"/>
      <c r="DF88" s="506"/>
      <c r="DG88" s="506"/>
      <c r="DH88" s="506"/>
      <c r="DI88" s="506"/>
      <c r="DJ88" s="507"/>
      <c r="DK88" s="445"/>
      <c r="DL88" s="446"/>
      <c r="DM88" s="446"/>
      <c r="DN88" s="446"/>
      <c r="DO88" s="446"/>
      <c r="DP88" s="446"/>
      <c r="DQ88" s="446"/>
      <c r="DR88" s="446"/>
      <c r="DS88" s="446"/>
      <c r="DT88" s="447"/>
      <c r="DU88" s="467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68"/>
      <c r="EG88" s="468"/>
      <c r="EH88" s="468"/>
      <c r="EI88" s="468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9"/>
      <c r="FE88" s="102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</row>
    <row r="89" spans="1:176" ht="6" customHeight="1">
      <c r="A89" s="25"/>
      <c r="C89" s="173"/>
      <c r="D89" s="174"/>
      <c r="E89" s="174"/>
      <c r="F89" s="175"/>
      <c r="G89" s="191"/>
      <c r="H89" s="192"/>
      <c r="I89" s="192"/>
      <c r="J89" s="193"/>
      <c r="K89" s="182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4"/>
      <c r="AC89" s="414" t="s">
        <v>44</v>
      </c>
      <c r="AD89" s="414"/>
      <c r="AE89" s="414"/>
      <c r="AF89" s="415"/>
      <c r="AG89" s="418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19"/>
      <c r="BN89" s="419"/>
      <c r="BO89" s="419"/>
      <c r="BP89" s="420"/>
      <c r="BQ89" s="376">
        <f ca="1">IF(C87="","",INDIRECT("Q料率_業種一括有期・建設!$I$"&amp;B87,TRUE))</f>
        <v>23</v>
      </c>
      <c r="BR89" s="376"/>
      <c r="BS89" s="376"/>
      <c r="BT89" s="376"/>
      <c r="BU89" s="376"/>
      <c r="BV89" s="376"/>
      <c r="BW89" s="376"/>
      <c r="BX89" s="376"/>
      <c r="BY89" s="363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5"/>
      <c r="DA89" s="110">
        <f ca="1">IF(C87="","",INDIRECT("Q料率_業種一括有期・建設!$E$"&amp;B87,TRUE))</f>
        <v>19</v>
      </c>
      <c r="DB89" s="111"/>
      <c r="DC89" s="111"/>
      <c r="DD89" s="111"/>
      <c r="DE89" s="111"/>
      <c r="DF89" s="111"/>
      <c r="DG89" s="111"/>
      <c r="DH89" s="111"/>
      <c r="DI89" s="111"/>
      <c r="DJ89" s="111"/>
      <c r="DK89" s="440"/>
      <c r="DL89" s="440"/>
      <c r="DM89" s="440"/>
      <c r="DN89" s="440"/>
      <c r="DO89" s="440"/>
      <c r="DP89" s="440"/>
      <c r="DQ89" s="440"/>
      <c r="DR89" s="440"/>
      <c r="DS89" s="440"/>
      <c r="DT89" s="440"/>
      <c r="DU89" s="452">
        <f>ROUNDDOWN(IF(DK89="",BY89*DA89,BY89*DK89),0)</f>
        <v>0</v>
      </c>
      <c r="DV89" s="453"/>
      <c r="DW89" s="453"/>
      <c r="DX89" s="453"/>
      <c r="DY89" s="453"/>
      <c r="DZ89" s="453"/>
      <c r="EA89" s="453"/>
      <c r="EB89" s="453"/>
      <c r="EC89" s="453"/>
      <c r="ED89" s="453"/>
      <c r="EE89" s="453"/>
      <c r="EF89" s="453"/>
      <c r="EG89" s="453"/>
      <c r="EH89" s="453"/>
      <c r="EI89" s="453"/>
      <c r="EJ89" s="453"/>
      <c r="EK89" s="453"/>
      <c r="EL89" s="453"/>
      <c r="EM89" s="453"/>
      <c r="EN89" s="453"/>
      <c r="EO89" s="453"/>
      <c r="EP89" s="453"/>
      <c r="EQ89" s="453"/>
      <c r="ER89" s="453"/>
      <c r="ES89" s="453"/>
      <c r="ET89" s="453"/>
      <c r="EU89" s="453"/>
      <c r="EV89" s="453"/>
      <c r="EW89" s="453"/>
      <c r="EX89" s="453"/>
      <c r="EY89" s="453"/>
      <c r="EZ89" s="453"/>
      <c r="FA89" s="453"/>
      <c r="FB89" s="453"/>
      <c r="FC89" s="453"/>
      <c r="FD89" s="454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173"/>
      <c r="D90" s="174"/>
      <c r="E90" s="174"/>
      <c r="F90" s="175"/>
      <c r="G90" s="191"/>
      <c r="H90" s="192"/>
      <c r="I90" s="192"/>
      <c r="J90" s="193"/>
      <c r="K90" s="182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4"/>
      <c r="AC90" s="414"/>
      <c r="AD90" s="414"/>
      <c r="AE90" s="414"/>
      <c r="AF90" s="415"/>
      <c r="AG90" s="421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22"/>
      <c r="BH90" s="422"/>
      <c r="BI90" s="422"/>
      <c r="BJ90" s="422"/>
      <c r="BK90" s="422"/>
      <c r="BL90" s="422"/>
      <c r="BM90" s="422"/>
      <c r="BN90" s="422"/>
      <c r="BO90" s="422"/>
      <c r="BP90" s="423"/>
      <c r="BQ90" s="376"/>
      <c r="BR90" s="376"/>
      <c r="BS90" s="376"/>
      <c r="BT90" s="376"/>
      <c r="BU90" s="376"/>
      <c r="BV90" s="376"/>
      <c r="BW90" s="376"/>
      <c r="BX90" s="376"/>
      <c r="BY90" s="366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8"/>
      <c r="DA90" s="110"/>
      <c r="DB90" s="111"/>
      <c r="DC90" s="111"/>
      <c r="DD90" s="111"/>
      <c r="DE90" s="111"/>
      <c r="DF90" s="111"/>
      <c r="DG90" s="111"/>
      <c r="DH90" s="111"/>
      <c r="DI90" s="111"/>
      <c r="DJ90" s="111"/>
      <c r="DK90" s="440"/>
      <c r="DL90" s="440"/>
      <c r="DM90" s="440"/>
      <c r="DN90" s="440"/>
      <c r="DO90" s="440"/>
      <c r="DP90" s="440"/>
      <c r="DQ90" s="440"/>
      <c r="DR90" s="440"/>
      <c r="DS90" s="440"/>
      <c r="DT90" s="440"/>
      <c r="DU90" s="455"/>
      <c r="DV90" s="456"/>
      <c r="DW90" s="456"/>
      <c r="DX90" s="456"/>
      <c r="DY90" s="456"/>
      <c r="DZ90" s="456"/>
      <c r="EA90" s="456"/>
      <c r="EB90" s="456"/>
      <c r="EC90" s="456"/>
      <c r="ED90" s="456"/>
      <c r="EE90" s="456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456"/>
      <c r="EU90" s="456"/>
      <c r="EV90" s="456"/>
      <c r="EW90" s="456"/>
      <c r="EX90" s="456"/>
      <c r="EY90" s="456"/>
      <c r="EZ90" s="456"/>
      <c r="FA90" s="456"/>
      <c r="FB90" s="456"/>
      <c r="FC90" s="456"/>
      <c r="FD90" s="457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173"/>
      <c r="D91" s="174"/>
      <c r="E91" s="174"/>
      <c r="F91" s="175"/>
      <c r="G91" s="191"/>
      <c r="H91" s="192"/>
      <c r="I91" s="192"/>
      <c r="J91" s="193"/>
      <c r="K91" s="182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4"/>
      <c r="AC91" s="416" t="s">
        <v>45</v>
      </c>
      <c r="AD91" s="416"/>
      <c r="AE91" s="416"/>
      <c r="AF91" s="417"/>
      <c r="AG91" s="42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5"/>
      <c r="BQ91" s="376">
        <f ca="1">IF(C87="","",INDIRECT("Q料率_業種一括有期・建設!$J$"&amp;B87,TRUE))</f>
        <v>24</v>
      </c>
      <c r="BR91" s="376"/>
      <c r="BS91" s="376"/>
      <c r="BT91" s="376"/>
      <c r="BU91" s="376"/>
      <c r="BV91" s="376"/>
      <c r="BW91" s="376"/>
      <c r="BX91" s="376"/>
      <c r="BY91" s="351"/>
      <c r="BZ91" s="352"/>
      <c r="CA91" s="352"/>
      <c r="CB91" s="352"/>
      <c r="CC91" s="352"/>
      <c r="CD91" s="352"/>
      <c r="CE91" s="352"/>
      <c r="CF91" s="352"/>
      <c r="CG91" s="352"/>
      <c r="CH91" s="352"/>
      <c r="CI91" s="352"/>
      <c r="CJ91" s="352"/>
      <c r="CK91" s="352"/>
      <c r="CL91" s="352"/>
      <c r="CM91" s="352"/>
      <c r="CN91" s="352"/>
      <c r="CO91" s="352"/>
      <c r="CP91" s="352"/>
      <c r="CQ91" s="352"/>
      <c r="CR91" s="352"/>
      <c r="CS91" s="352"/>
      <c r="CT91" s="352"/>
      <c r="CU91" s="352"/>
      <c r="CV91" s="352"/>
      <c r="CW91" s="352"/>
      <c r="CX91" s="352"/>
      <c r="CY91" s="352"/>
      <c r="CZ91" s="353"/>
      <c r="DA91" s="110">
        <f ca="1">IF(C87="","",INDIRECT("Q料率_業種一括有期・建設!$F$"&amp;B87,TRUE))</f>
        <v>17</v>
      </c>
      <c r="DB91" s="111"/>
      <c r="DC91" s="111"/>
      <c r="DD91" s="111"/>
      <c r="DE91" s="111"/>
      <c r="DF91" s="111"/>
      <c r="DG91" s="111"/>
      <c r="DH91" s="111"/>
      <c r="DI91" s="111"/>
      <c r="DJ91" s="111"/>
      <c r="DK91" s="440"/>
      <c r="DL91" s="440"/>
      <c r="DM91" s="440"/>
      <c r="DN91" s="440"/>
      <c r="DO91" s="440"/>
      <c r="DP91" s="440"/>
      <c r="DQ91" s="440"/>
      <c r="DR91" s="440"/>
      <c r="DS91" s="440"/>
      <c r="DT91" s="440"/>
      <c r="DU91" s="458">
        <f>ROUNDDOWN(IF(DK91="",BY91*DA91,BY91*DK91),0)</f>
        <v>0</v>
      </c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459"/>
      <c r="FD91" s="460"/>
      <c r="FE91" s="92" t="s">
        <v>75</v>
      </c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</row>
    <row r="92" spans="3:176" ht="6" customHeight="1">
      <c r="C92" s="173"/>
      <c r="D92" s="174"/>
      <c r="E92" s="174"/>
      <c r="F92" s="175"/>
      <c r="G92" s="191"/>
      <c r="H92" s="192"/>
      <c r="I92" s="192"/>
      <c r="J92" s="193"/>
      <c r="K92" s="182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4"/>
      <c r="AC92" s="416"/>
      <c r="AD92" s="416"/>
      <c r="AE92" s="416"/>
      <c r="AF92" s="417"/>
      <c r="AG92" s="386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8"/>
      <c r="BQ92" s="376"/>
      <c r="BR92" s="376"/>
      <c r="BS92" s="376"/>
      <c r="BT92" s="376"/>
      <c r="BU92" s="376"/>
      <c r="BV92" s="376"/>
      <c r="BW92" s="376"/>
      <c r="BX92" s="376"/>
      <c r="BY92" s="354"/>
      <c r="BZ92" s="355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5"/>
      <c r="CL92" s="355"/>
      <c r="CM92" s="355"/>
      <c r="CN92" s="355"/>
      <c r="CO92" s="355"/>
      <c r="CP92" s="355"/>
      <c r="CQ92" s="355"/>
      <c r="CR92" s="355"/>
      <c r="CS92" s="355"/>
      <c r="CT92" s="355"/>
      <c r="CU92" s="355"/>
      <c r="CV92" s="355"/>
      <c r="CW92" s="355"/>
      <c r="CX92" s="355"/>
      <c r="CY92" s="355"/>
      <c r="CZ92" s="356"/>
      <c r="DA92" s="110"/>
      <c r="DB92" s="111"/>
      <c r="DC92" s="111"/>
      <c r="DD92" s="111"/>
      <c r="DE92" s="111"/>
      <c r="DF92" s="111"/>
      <c r="DG92" s="111"/>
      <c r="DH92" s="111"/>
      <c r="DI92" s="111"/>
      <c r="DJ92" s="111"/>
      <c r="DK92" s="440"/>
      <c r="DL92" s="440"/>
      <c r="DM92" s="440"/>
      <c r="DN92" s="440"/>
      <c r="DO92" s="440"/>
      <c r="DP92" s="440"/>
      <c r="DQ92" s="440"/>
      <c r="DR92" s="440"/>
      <c r="DS92" s="440"/>
      <c r="DT92" s="440"/>
      <c r="DU92" s="461"/>
      <c r="DV92" s="462"/>
      <c r="DW92" s="462"/>
      <c r="DX92" s="462"/>
      <c r="DY92" s="462"/>
      <c r="DZ92" s="462"/>
      <c r="EA92" s="462"/>
      <c r="EB92" s="462"/>
      <c r="EC92" s="462"/>
      <c r="ED92" s="462"/>
      <c r="EE92" s="462"/>
      <c r="EF92" s="462"/>
      <c r="EG92" s="462"/>
      <c r="EH92" s="462"/>
      <c r="EI92" s="462"/>
      <c r="EJ92" s="462"/>
      <c r="EK92" s="462"/>
      <c r="EL92" s="462"/>
      <c r="EM92" s="462"/>
      <c r="EN92" s="462"/>
      <c r="EO92" s="462"/>
      <c r="EP92" s="462"/>
      <c r="EQ92" s="462"/>
      <c r="ER92" s="462"/>
      <c r="ES92" s="462"/>
      <c r="ET92" s="462"/>
      <c r="EU92" s="462"/>
      <c r="EV92" s="462"/>
      <c r="EW92" s="462"/>
      <c r="EX92" s="462"/>
      <c r="EY92" s="462"/>
      <c r="EZ92" s="462"/>
      <c r="FA92" s="462"/>
      <c r="FB92" s="462"/>
      <c r="FC92" s="462"/>
      <c r="FD92" s="463"/>
      <c r="FE92" s="92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</row>
    <row r="93" spans="1:176" ht="6" customHeight="1">
      <c r="A93" s="25"/>
      <c r="C93" s="173"/>
      <c r="D93" s="174"/>
      <c r="E93" s="174"/>
      <c r="F93" s="175"/>
      <c r="G93" s="191"/>
      <c r="H93" s="192"/>
      <c r="I93" s="192"/>
      <c r="J93" s="193"/>
      <c r="K93" s="182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4"/>
      <c r="AC93" s="412" t="s">
        <v>47</v>
      </c>
      <c r="AD93" s="412"/>
      <c r="AE93" s="412"/>
      <c r="AF93" s="413"/>
      <c r="AG93" s="377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9"/>
      <c r="BQ93" s="376">
        <f ca="1">IF(C87="","",INDIRECT("Q料率_業種一括有期・建設!$K$"&amp;B87,TRUE))</f>
        <v>24</v>
      </c>
      <c r="BR93" s="376"/>
      <c r="BS93" s="376"/>
      <c r="BT93" s="376"/>
      <c r="BU93" s="376"/>
      <c r="BV93" s="376"/>
      <c r="BW93" s="376"/>
      <c r="BX93" s="376"/>
      <c r="BY93" s="341"/>
      <c r="BZ93" s="342"/>
      <c r="CA93" s="342"/>
      <c r="CB93" s="342"/>
      <c r="CC93" s="342"/>
      <c r="CD93" s="342"/>
      <c r="CE93" s="342"/>
      <c r="CF93" s="342"/>
      <c r="CG93" s="342"/>
      <c r="CH93" s="342"/>
      <c r="CI93" s="342"/>
      <c r="CJ93" s="342"/>
      <c r="CK93" s="342"/>
      <c r="CL93" s="342"/>
      <c r="CM93" s="342"/>
      <c r="CN93" s="342"/>
      <c r="CO93" s="342"/>
      <c r="CP93" s="342"/>
      <c r="CQ93" s="342"/>
      <c r="CR93" s="342"/>
      <c r="CS93" s="342"/>
      <c r="CT93" s="342"/>
      <c r="CU93" s="342"/>
      <c r="CV93" s="342"/>
      <c r="CW93" s="342"/>
      <c r="CX93" s="342"/>
      <c r="CY93" s="342"/>
      <c r="CZ93" s="343"/>
      <c r="DA93" s="410">
        <f ca="1">IF(C87="","",INDIRECT("Q料率_業種一括有期・建設!$G$"&amp;B87,TRUE))</f>
        <v>15</v>
      </c>
      <c r="DB93" s="411"/>
      <c r="DC93" s="411"/>
      <c r="DD93" s="411"/>
      <c r="DE93" s="411"/>
      <c r="DF93" s="411"/>
      <c r="DG93" s="411"/>
      <c r="DH93" s="411"/>
      <c r="DI93" s="411"/>
      <c r="DJ93" s="411"/>
      <c r="DK93" s="439"/>
      <c r="DL93" s="439"/>
      <c r="DM93" s="439"/>
      <c r="DN93" s="439"/>
      <c r="DO93" s="439"/>
      <c r="DP93" s="439"/>
      <c r="DQ93" s="439"/>
      <c r="DR93" s="439"/>
      <c r="DS93" s="439"/>
      <c r="DT93" s="439"/>
      <c r="DU93" s="104">
        <f>ROUNDDOWN(IF(DK93="",BY93*DA93,BY93*DK93),0)</f>
        <v>0</v>
      </c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6"/>
      <c r="FE93" s="92" t="s">
        <v>76</v>
      </c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</row>
    <row r="94" spans="1:176" ht="6" customHeight="1" thickBot="1">
      <c r="A94" s="25"/>
      <c r="C94" s="176"/>
      <c r="D94" s="177"/>
      <c r="E94" s="177"/>
      <c r="F94" s="178"/>
      <c r="G94" s="194"/>
      <c r="H94" s="195"/>
      <c r="I94" s="195"/>
      <c r="J94" s="196"/>
      <c r="K94" s="185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7"/>
      <c r="AC94" s="412"/>
      <c r="AD94" s="412"/>
      <c r="AE94" s="412"/>
      <c r="AF94" s="413"/>
      <c r="AG94" s="380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2"/>
      <c r="BQ94" s="376"/>
      <c r="BR94" s="376"/>
      <c r="BS94" s="376"/>
      <c r="BT94" s="376"/>
      <c r="BU94" s="376"/>
      <c r="BV94" s="376"/>
      <c r="BW94" s="376"/>
      <c r="BX94" s="376"/>
      <c r="BY94" s="344"/>
      <c r="BZ94" s="345"/>
      <c r="CA94" s="345"/>
      <c r="CB94" s="345"/>
      <c r="CC94" s="345"/>
      <c r="CD94" s="345"/>
      <c r="CE94" s="345"/>
      <c r="CF94" s="345"/>
      <c r="CG94" s="345"/>
      <c r="CH94" s="345"/>
      <c r="CI94" s="345"/>
      <c r="CJ94" s="345"/>
      <c r="CK94" s="345"/>
      <c r="CL94" s="345"/>
      <c r="CM94" s="345"/>
      <c r="CN94" s="345"/>
      <c r="CO94" s="345"/>
      <c r="CP94" s="345"/>
      <c r="CQ94" s="345"/>
      <c r="CR94" s="345"/>
      <c r="CS94" s="345"/>
      <c r="CT94" s="345"/>
      <c r="CU94" s="345"/>
      <c r="CV94" s="345"/>
      <c r="CW94" s="345"/>
      <c r="CX94" s="345"/>
      <c r="CY94" s="345"/>
      <c r="CZ94" s="346"/>
      <c r="DA94" s="410"/>
      <c r="DB94" s="411"/>
      <c r="DC94" s="411"/>
      <c r="DD94" s="411"/>
      <c r="DE94" s="411"/>
      <c r="DF94" s="411"/>
      <c r="DG94" s="411"/>
      <c r="DH94" s="411"/>
      <c r="DI94" s="411"/>
      <c r="DJ94" s="411"/>
      <c r="DK94" s="439"/>
      <c r="DL94" s="439"/>
      <c r="DM94" s="439"/>
      <c r="DN94" s="439"/>
      <c r="DO94" s="439"/>
      <c r="DP94" s="439"/>
      <c r="DQ94" s="439"/>
      <c r="DR94" s="439"/>
      <c r="DS94" s="439"/>
      <c r="DT94" s="439"/>
      <c r="DU94" s="107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9"/>
      <c r="FE94" s="92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</row>
    <row r="95" spans="3:176" ht="6" customHeight="1">
      <c r="C95" s="112" t="s">
        <v>77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3"/>
      <c r="AG95" s="535">
        <f>SUM(AG23:BP94)</f>
        <v>0</v>
      </c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536"/>
      <c r="BC95" s="536"/>
      <c r="BD95" s="536"/>
      <c r="BE95" s="536"/>
      <c r="BF95" s="536"/>
      <c r="BG95" s="536"/>
      <c r="BH95" s="536"/>
      <c r="BI95" s="536"/>
      <c r="BJ95" s="536"/>
      <c r="BK95" s="536"/>
      <c r="BL95" s="536"/>
      <c r="BM95" s="536"/>
      <c r="BN95" s="536"/>
      <c r="BO95" s="536"/>
      <c r="BP95" s="536"/>
      <c r="BQ95" s="533"/>
      <c r="BR95" s="533"/>
      <c r="BS95" s="533"/>
      <c r="BT95" s="533"/>
      <c r="BU95" s="533"/>
      <c r="BV95" s="533"/>
      <c r="BW95" s="533"/>
      <c r="BX95" s="533"/>
      <c r="BY95" s="536"/>
      <c r="BZ95" s="536"/>
      <c r="CA95" s="536"/>
      <c r="CB95" s="536"/>
      <c r="CC95" s="536"/>
      <c r="CD95" s="536"/>
      <c r="CE95" s="536"/>
      <c r="CF95" s="536"/>
      <c r="CG95" s="536"/>
      <c r="CH95" s="536"/>
      <c r="CI95" s="536"/>
      <c r="CJ95" s="536"/>
      <c r="CK95" s="536"/>
      <c r="CL95" s="536"/>
      <c r="CM95" s="536"/>
      <c r="CN95" s="536"/>
      <c r="CO95" s="536"/>
      <c r="CP95" s="536"/>
      <c r="CQ95" s="536"/>
      <c r="CR95" s="536"/>
      <c r="CS95" s="536"/>
      <c r="CT95" s="536"/>
      <c r="CU95" s="536"/>
      <c r="CV95" s="536"/>
      <c r="CW95" s="536"/>
      <c r="CX95" s="536"/>
      <c r="CY95" s="536"/>
      <c r="CZ95" s="584"/>
      <c r="DA95" s="574"/>
      <c r="DB95" s="533"/>
      <c r="DC95" s="533"/>
      <c r="DD95" s="533"/>
      <c r="DE95" s="533"/>
      <c r="DF95" s="533"/>
      <c r="DG95" s="533"/>
      <c r="DH95" s="533"/>
      <c r="DI95" s="533"/>
      <c r="DJ95" s="533"/>
      <c r="DK95" s="533"/>
      <c r="DL95" s="533"/>
      <c r="DM95" s="533"/>
      <c r="DN95" s="533"/>
      <c r="DO95" s="533"/>
      <c r="DP95" s="533"/>
      <c r="DQ95" s="533"/>
      <c r="DR95" s="533"/>
      <c r="DS95" s="533"/>
      <c r="DT95" s="482"/>
      <c r="DU95" s="587">
        <f>SUM(DU23:FD94)</f>
        <v>0</v>
      </c>
      <c r="DV95" s="588"/>
      <c r="DW95" s="588"/>
      <c r="DX95" s="588"/>
      <c r="DY95" s="588"/>
      <c r="DZ95" s="588"/>
      <c r="EA95" s="588"/>
      <c r="EB95" s="588"/>
      <c r="EC95" s="588"/>
      <c r="ED95" s="588"/>
      <c r="EE95" s="588"/>
      <c r="EF95" s="588"/>
      <c r="EG95" s="588"/>
      <c r="EH95" s="588"/>
      <c r="EI95" s="588"/>
      <c r="EJ95" s="588"/>
      <c r="EK95" s="588"/>
      <c r="EL95" s="588"/>
      <c r="EM95" s="588"/>
      <c r="EN95" s="588"/>
      <c r="EO95" s="588"/>
      <c r="EP95" s="588"/>
      <c r="EQ95" s="588"/>
      <c r="ER95" s="588"/>
      <c r="ES95" s="588"/>
      <c r="ET95" s="588"/>
      <c r="EU95" s="588"/>
      <c r="EV95" s="588"/>
      <c r="EW95" s="588"/>
      <c r="EX95" s="588"/>
      <c r="EY95" s="588"/>
      <c r="EZ95" s="588"/>
      <c r="FA95" s="588"/>
      <c r="FB95" s="588"/>
      <c r="FC95" s="588"/>
      <c r="FD95" s="589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5"/>
      <c r="AG96" s="537"/>
      <c r="AH96" s="538"/>
      <c r="AI96" s="538"/>
      <c r="AJ96" s="538"/>
      <c r="AK96" s="538"/>
      <c r="AL96" s="538"/>
      <c r="AM96" s="538"/>
      <c r="AN96" s="538"/>
      <c r="AO96" s="538"/>
      <c r="AP96" s="538"/>
      <c r="AQ96" s="538"/>
      <c r="AR96" s="538"/>
      <c r="AS96" s="538"/>
      <c r="AT96" s="538"/>
      <c r="AU96" s="538"/>
      <c r="AV96" s="538"/>
      <c r="AW96" s="538"/>
      <c r="AX96" s="538"/>
      <c r="AY96" s="538"/>
      <c r="AZ96" s="538"/>
      <c r="BA96" s="538"/>
      <c r="BB96" s="538"/>
      <c r="BC96" s="538"/>
      <c r="BD96" s="538"/>
      <c r="BE96" s="538"/>
      <c r="BF96" s="538"/>
      <c r="BG96" s="538"/>
      <c r="BH96" s="538"/>
      <c r="BI96" s="538"/>
      <c r="BJ96" s="538"/>
      <c r="BK96" s="538"/>
      <c r="BL96" s="538"/>
      <c r="BM96" s="538"/>
      <c r="BN96" s="538"/>
      <c r="BO96" s="538"/>
      <c r="BP96" s="538"/>
      <c r="BQ96" s="534"/>
      <c r="BR96" s="534"/>
      <c r="BS96" s="534"/>
      <c r="BT96" s="534"/>
      <c r="BU96" s="534"/>
      <c r="BV96" s="534"/>
      <c r="BW96" s="534"/>
      <c r="BX96" s="534"/>
      <c r="BY96" s="538"/>
      <c r="BZ96" s="538"/>
      <c r="CA96" s="538"/>
      <c r="CB96" s="538"/>
      <c r="CC96" s="538"/>
      <c r="CD96" s="538"/>
      <c r="CE96" s="538"/>
      <c r="CF96" s="538"/>
      <c r="CG96" s="538"/>
      <c r="CH96" s="538"/>
      <c r="CI96" s="538"/>
      <c r="CJ96" s="538"/>
      <c r="CK96" s="538"/>
      <c r="CL96" s="538"/>
      <c r="CM96" s="538"/>
      <c r="CN96" s="538"/>
      <c r="CO96" s="538"/>
      <c r="CP96" s="538"/>
      <c r="CQ96" s="538"/>
      <c r="CR96" s="538"/>
      <c r="CS96" s="538"/>
      <c r="CT96" s="538"/>
      <c r="CU96" s="538"/>
      <c r="CV96" s="538"/>
      <c r="CW96" s="538"/>
      <c r="CX96" s="538"/>
      <c r="CY96" s="538"/>
      <c r="CZ96" s="585"/>
      <c r="DA96" s="575"/>
      <c r="DB96" s="534"/>
      <c r="DC96" s="534"/>
      <c r="DD96" s="534"/>
      <c r="DE96" s="534"/>
      <c r="DF96" s="534"/>
      <c r="DG96" s="534"/>
      <c r="DH96" s="534"/>
      <c r="DI96" s="534"/>
      <c r="DJ96" s="534"/>
      <c r="DK96" s="534"/>
      <c r="DL96" s="534"/>
      <c r="DM96" s="534"/>
      <c r="DN96" s="534"/>
      <c r="DO96" s="534"/>
      <c r="DP96" s="534"/>
      <c r="DQ96" s="534"/>
      <c r="DR96" s="534"/>
      <c r="DS96" s="534"/>
      <c r="DT96" s="593"/>
      <c r="DU96" s="590"/>
      <c r="DV96" s="591"/>
      <c r="DW96" s="591"/>
      <c r="DX96" s="591"/>
      <c r="DY96" s="591"/>
      <c r="DZ96" s="591"/>
      <c r="EA96" s="591"/>
      <c r="EB96" s="591"/>
      <c r="EC96" s="591"/>
      <c r="ED96" s="591"/>
      <c r="EE96" s="591"/>
      <c r="EF96" s="591"/>
      <c r="EG96" s="591"/>
      <c r="EH96" s="591"/>
      <c r="EI96" s="591"/>
      <c r="EJ96" s="591"/>
      <c r="EK96" s="591"/>
      <c r="EL96" s="591"/>
      <c r="EM96" s="591"/>
      <c r="EN96" s="591"/>
      <c r="EO96" s="591"/>
      <c r="EP96" s="591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1"/>
      <c r="FD96" s="592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539" t="s">
        <v>78</v>
      </c>
      <c r="D97" s="539"/>
      <c r="E97" s="539"/>
      <c r="F97" s="539"/>
      <c r="G97" s="539"/>
      <c r="H97" s="539"/>
      <c r="I97" s="539"/>
      <c r="J97" s="539"/>
      <c r="K97" s="539"/>
      <c r="L97" s="539"/>
      <c r="M97" s="539"/>
      <c r="N97" s="539"/>
      <c r="O97" s="539"/>
      <c r="P97" s="539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F97" s="540"/>
      <c r="AG97" s="271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7" t="s">
        <v>79</v>
      </c>
      <c r="BJ97" s="277"/>
      <c r="BK97" s="277"/>
      <c r="BL97" s="277"/>
      <c r="BM97" s="277"/>
      <c r="BN97" s="277"/>
      <c r="BO97" s="277"/>
      <c r="BP97" s="278"/>
      <c r="BQ97" s="498"/>
      <c r="BR97" s="498"/>
      <c r="BS97" s="498"/>
      <c r="BT97" s="498"/>
      <c r="BU97" s="498"/>
      <c r="BV97" s="498"/>
      <c r="BW97" s="498"/>
      <c r="BX97" s="498"/>
      <c r="BY97" s="283" t="s">
        <v>80</v>
      </c>
      <c r="BZ97" s="284"/>
      <c r="CA97" s="284"/>
      <c r="CB97" s="284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1"/>
      <c r="DA97" s="528"/>
      <c r="DB97" s="498"/>
      <c r="DC97" s="498"/>
      <c r="DD97" s="498"/>
      <c r="DE97" s="498"/>
      <c r="DF97" s="498"/>
      <c r="DG97" s="498"/>
      <c r="DH97" s="498"/>
      <c r="DI97" s="498"/>
      <c r="DJ97" s="498"/>
      <c r="DK97" s="442"/>
      <c r="DL97" s="523"/>
      <c r="DM97" s="523"/>
      <c r="DN97" s="523"/>
      <c r="DO97" s="523"/>
      <c r="DP97" s="523"/>
      <c r="DQ97" s="523"/>
      <c r="DR97" s="523"/>
      <c r="DS97" s="523"/>
      <c r="DT97" s="524"/>
      <c r="DU97" s="486">
        <f>IF(CC97="","",ROUNDDOWN(IF(DK97="",CC97*DA97,CC97*DK97),0))</f>
      </c>
      <c r="DV97" s="487"/>
      <c r="DW97" s="487"/>
      <c r="DX97" s="487"/>
      <c r="DY97" s="487"/>
      <c r="DZ97" s="487"/>
      <c r="EA97" s="487"/>
      <c r="EB97" s="487"/>
      <c r="EC97" s="487"/>
      <c r="ED97" s="487"/>
      <c r="EE97" s="487"/>
      <c r="EF97" s="487"/>
      <c r="EG97" s="487"/>
      <c r="EH97" s="487"/>
      <c r="EI97" s="487"/>
      <c r="EJ97" s="487"/>
      <c r="EK97" s="487"/>
      <c r="EL97" s="487"/>
      <c r="EM97" s="487"/>
      <c r="EN97" s="487"/>
      <c r="EO97" s="487"/>
      <c r="EP97" s="487"/>
      <c r="EQ97" s="487"/>
      <c r="ER97" s="487"/>
      <c r="ES97" s="487"/>
      <c r="ET97" s="487"/>
      <c r="EU97" s="487"/>
      <c r="EV97" s="487"/>
      <c r="EW97" s="487"/>
      <c r="EX97" s="487"/>
      <c r="EY97" s="487"/>
      <c r="EZ97" s="487"/>
      <c r="FA97" s="487"/>
      <c r="FB97" s="487"/>
      <c r="FC97" s="487"/>
      <c r="FD97" s="488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541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1"/>
      <c r="Y98" s="541"/>
      <c r="Z98" s="541"/>
      <c r="AA98" s="541"/>
      <c r="AB98" s="541"/>
      <c r="AC98" s="541"/>
      <c r="AD98" s="541"/>
      <c r="AE98" s="541"/>
      <c r="AF98" s="208"/>
      <c r="AG98" s="273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9"/>
      <c r="BJ98" s="279"/>
      <c r="BK98" s="279"/>
      <c r="BL98" s="279"/>
      <c r="BM98" s="279"/>
      <c r="BN98" s="279"/>
      <c r="BO98" s="279"/>
      <c r="BP98" s="280"/>
      <c r="BQ98" s="500"/>
      <c r="BR98" s="500"/>
      <c r="BS98" s="500"/>
      <c r="BT98" s="500"/>
      <c r="BU98" s="500"/>
      <c r="BV98" s="500"/>
      <c r="BW98" s="500"/>
      <c r="BX98" s="500"/>
      <c r="BY98" s="285"/>
      <c r="BZ98" s="286"/>
      <c r="CA98" s="286"/>
      <c r="CB98" s="286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3"/>
      <c r="DA98" s="529"/>
      <c r="DB98" s="500"/>
      <c r="DC98" s="500"/>
      <c r="DD98" s="500"/>
      <c r="DE98" s="500"/>
      <c r="DF98" s="500"/>
      <c r="DG98" s="500"/>
      <c r="DH98" s="500"/>
      <c r="DI98" s="500"/>
      <c r="DJ98" s="500"/>
      <c r="DK98" s="525"/>
      <c r="DL98" s="526"/>
      <c r="DM98" s="526"/>
      <c r="DN98" s="526"/>
      <c r="DO98" s="526"/>
      <c r="DP98" s="526"/>
      <c r="DQ98" s="526"/>
      <c r="DR98" s="526"/>
      <c r="DS98" s="526"/>
      <c r="DT98" s="527"/>
      <c r="DU98" s="489"/>
      <c r="DV98" s="490"/>
      <c r="DW98" s="490"/>
      <c r="DX98" s="490"/>
      <c r="DY98" s="490"/>
      <c r="DZ98" s="490"/>
      <c r="EA98" s="490"/>
      <c r="EB98" s="490"/>
      <c r="EC98" s="490"/>
      <c r="ED98" s="490"/>
      <c r="EE98" s="490"/>
      <c r="EF98" s="490"/>
      <c r="EG98" s="490"/>
      <c r="EH98" s="490"/>
      <c r="EI98" s="490"/>
      <c r="EJ98" s="490"/>
      <c r="EK98" s="490"/>
      <c r="EL98" s="490"/>
      <c r="EM98" s="490"/>
      <c r="EN98" s="490"/>
      <c r="EO98" s="490"/>
      <c r="EP98" s="490"/>
      <c r="EQ98" s="490"/>
      <c r="ER98" s="490"/>
      <c r="ES98" s="490"/>
      <c r="ET98" s="490"/>
      <c r="EU98" s="490"/>
      <c r="EV98" s="490"/>
      <c r="EW98" s="490"/>
      <c r="EX98" s="490"/>
      <c r="EY98" s="490"/>
      <c r="EZ98" s="490"/>
      <c r="FA98" s="490"/>
      <c r="FB98" s="490"/>
      <c r="FC98" s="490"/>
      <c r="FD98" s="491"/>
      <c r="FE98" s="14"/>
      <c r="FF98" s="94" t="s">
        <v>81</v>
      </c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6"/>
    </row>
    <row r="99" spans="3:175" ht="6" customHeight="1"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B99" s="541"/>
      <c r="AC99" s="541"/>
      <c r="AD99" s="541"/>
      <c r="AE99" s="541"/>
      <c r="AF99" s="208"/>
      <c r="AG99" s="273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9"/>
      <c r="BJ99" s="279"/>
      <c r="BK99" s="279"/>
      <c r="BL99" s="279"/>
      <c r="BM99" s="279"/>
      <c r="BN99" s="279"/>
      <c r="BO99" s="279"/>
      <c r="BP99" s="280"/>
      <c r="BQ99" s="512"/>
      <c r="BR99" s="512"/>
      <c r="BS99" s="512"/>
      <c r="BT99" s="512"/>
      <c r="BU99" s="512"/>
      <c r="BV99" s="512"/>
      <c r="BW99" s="512"/>
      <c r="BX99" s="512"/>
      <c r="BY99" s="283"/>
      <c r="BZ99" s="284"/>
      <c r="CA99" s="284"/>
      <c r="CB99" s="284"/>
      <c r="CC99" s="290"/>
      <c r="CD99" s="290"/>
      <c r="CE99" s="290"/>
      <c r="CF99" s="290"/>
      <c r="CG99" s="290"/>
      <c r="CH99" s="290"/>
      <c r="CI99" s="290"/>
      <c r="CJ99" s="290"/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90"/>
      <c r="CV99" s="290"/>
      <c r="CW99" s="290"/>
      <c r="CX99" s="290"/>
      <c r="CY99" s="290"/>
      <c r="CZ99" s="291"/>
      <c r="DA99" s="528"/>
      <c r="DB99" s="498"/>
      <c r="DC99" s="498"/>
      <c r="DD99" s="498"/>
      <c r="DE99" s="498"/>
      <c r="DF99" s="498"/>
      <c r="DG99" s="498"/>
      <c r="DH99" s="498"/>
      <c r="DI99" s="498"/>
      <c r="DJ99" s="498"/>
      <c r="DK99" s="498"/>
      <c r="DL99" s="498"/>
      <c r="DM99" s="498"/>
      <c r="DN99" s="498"/>
      <c r="DO99" s="498"/>
      <c r="DP99" s="498"/>
      <c r="DQ99" s="498"/>
      <c r="DR99" s="498"/>
      <c r="DS99" s="498"/>
      <c r="DT99" s="499"/>
      <c r="DU99" s="492">
        <f>ROUNDDOWN(IF(DK99="",CC99*DA99,CC99*DK99),0)</f>
        <v>0</v>
      </c>
      <c r="DV99" s="493"/>
      <c r="DW99" s="493"/>
      <c r="DX99" s="493"/>
      <c r="DY99" s="493"/>
      <c r="DZ99" s="493"/>
      <c r="EA99" s="493"/>
      <c r="EB99" s="493"/>
      <c r="EC99" s="493"/>
      <c r="ED99" s="493"/>
      <c r="EE99" s="493"/>
      <c r="EF99" s="493"/>
      <c r="EG99" s="493"/>
      <c r="EH99" s="493"/>
      <c r="EI99" s="493"/>
      <c r="EJ99" s="493"/>
      <c r="EK99" s="493"/>
      <c r="EL99" s="493"/>
      <c r="EM99" s="493"/>
      <c r="EN99" s="493"/>
      <c r="EO99" s="493"/>
      <c r="EP99" s="493"/>
      <c r="EQ99" s="493"/>
      <c r="ER99" s="493"/>
      <c r="ES99" s="493"/>
      <c r="ET99" s="493"/>
      <c r="EU99" s="493"/>
      <c r="EV99" s="493"/>
      <c r="EW99" s="493"/>
      <c r="EX99" s="493"/>
      <c r="EY99" s="493"/>
      <c r="EZ99" s="493"/>
      <c r="FA99" s="493"/>
      <c r="FB99" s="493"/>
      <c r="FC99" s="493"/>
      <c r="FD99" s="494"/>
      <c r="FE99" s="14"/>
      <c r="FF99" s="97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9"/>
    </row>
    <row r="100" spans="3:176" ht="6" customHeight="1" thickBot="1">
      <c r="C100" s="541"/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1"/>
      <c r="W100" s="541"/>
      <c r="X100" s="541"/>
      <c r="Y100" s="541"/>
      <c r="Z100" s="541"/>
      <c r="AA100" s="541"/>
      <c r="AB100" s="541"/>
      <c r="AC100" s="541"/>
      <c r="AD100" s="541"/>
      <c r="AE100" s="541"/>
      <c r="AF100" s="208"/>
      <c r="AG100" s="275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6"/>
      <c r="BH100" s="276"/>
      <c r="BI100" s="281"/>
      <c r="BJ100" s="281"/>
      <c r="BK100" s="281"/>
      <c r="BL100" s="281"/>
      <c r="BM100" s="281"/>
      <c r="BN100" s="281"/>
      <c r="BO100" s="281"/>
      <c r="BP100" s="282"/>
      <c r="BQ100" s="513"/>
      <c r="BR100" s="513"/>
      <c r="BS100" s="513"/>
      <c r="BT100" s="513"/>
      <c r="BU100" s="513"/>
      <c r="BV100" s="513"/>
      <c r="BW100" s="513"/>
      <c r="BX100" s="513"/>
      <c r="BY100" s="285"/>
      <c r="BZ100" s="286"/>
      <c r="CA100" s="286"/>
      <c r="CB100" s="286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3"/>
      <c r="DA100" s="529"/>
      <c r="DB100" s="500"/>
      <c r="DC100" s="500"/>
      <c r="DD100" s="500"/>
      <c r="DE100" s="500"/>
      <c r="DF100" s="500"/>
      <c r="DG100" s="500"/>
      <c r="DH100" s="500"/>
      <c r="DI100" s="500"/>
      <c r="DJ100" s="500"/>
      <c r="DK100" s="500"/>
      <c r="DL100" s="500"/>
      <c r="DM100" s="500"/>
      <c r="DN100" s="500"/>
      <c r="DO100" s="500"/>
      <c r="DP100" s="500"/>
      <c r="DQ100" s="500"/>
      <c r="DR100" s="500"/>
      <c r="DS100" s="500"/>
      <c r="DT100" s="501"/>
      <c r="DU100" s="495"/>
      <c r="DV100" s="496"/>
      <c r="DW100" s="496"/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496"/>
      <c r="EL100" s="496"/>
      <c r="EM100" s="496"/>
      <c r="EN100" s="496"/>
      <c r="EO100" s="496"/>
      <c r="EP100" s="496"/>
      <c r="EQ100" s="496"/>
      <c r="ER100" s="496"/>
      <c r="ES100" s="496"/>
      <c r="ET100" s="496"/>
      <c r="EU100" s="496"/>
      <c r="EV100" s="496"/>
      <c r="EW100" s="496"/>
      <c r="EX100" s="496"/>
      <c r="EY100" s="496"/>
      <c r="EZ100" s="496"/>
      <c r="FA100" s="496"/>
      <c r="FB100" s="496"/>
      <c r="FC100" s="496"/>
      <c r="FD100" s="497"/>
      <c r="FE100" s="14"/>
      <c r="FF100" s="80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6" t="s">
        <v>37</v>
      </c>
      <c r="FT100" s="87"/>
    </row>
    <row r="101" spans="3:176" ht="6" customHeight="1">
      <c r="C101" s="540" t="s">
        <v>82</v>
      </c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3"/>
      <c r="AG101" s="476"/>
      <c r="AH101" s="477"/>
      <c r="AI101" s="477"/>
      <c r="AJ101" s="477"/>
      <c r="AK101" s="477"/>
      <c r="AL101" s="477"/>
      <c r="AM101" s="477"/>
      <c r="AN101" s="477"/>
      <c r="AO101" s="477"/>
      <c r="AP101" s="477"/>
      <c r="AQ101" s="477"/>
      <c r="AR101" s="477"/>
      <c r="AS101" s="477"/>
      <c r="AT101" s="477"/>
      <c r="AU101" s="477"/>
      <c r="AV101" s="477"/>
      <c r="AW101" s="477"/>
      <c r="AX101" s="477"/>
      <c r="AY101" s="477"/>
      <c r="AZ101" s="477"/>
      <c r="BA101" s="477"/>
      <c r="BB101" s="477"/>
      <c r="BC101" s="477"/>
      <c r="BD101" s="477"/>
      <c r="BE101" s="477"/>
      <c r="BF101" s="477"/>
      <c r="BG101" s="477"/>
      <c r="BH101" s="477"/>
      <c r="BI101" s="477"/>
      <c r="BJ101" s="477"/>
      <c r="BK101" s="477"/>
      <c r="BL101" s="477"/>
      <c r="BM101" s="477"/>
      <c r="BN101" s="477"/>
      <c r="BO101" s="477"/>
      <c r="BP101" s="478"/>
      <c r="BQ101" s="482"/>
      <c r="BR101" s="477"/>
      <c r="BS101" s="477"/>
      <c r="BT101" s="477"/>
      <c r="BU101" s="477"/>
      <c r="BV101" s="477"/>
      <c r="BW101" s="477"/>
      <c r="BX101" s="478"/>
      <c r="BY101" s="482"/>
      <c r="BZ101" s="477"/>
      <c r="CA101" s="477"/>
      <c r="CB101" s="477"/>
      <c r="CC101" s="477"/>
      <c r="CD101" s="477"/>
      <c r="CE101" s="477"/>
      <c r="CF101" s="477"/>
      <c r="CG101" s="477"/>
      <c r="CH101" s="477"/>
      <c r="CI101" s="477"/>
      <c r="CJ101" s="477"/>
      <c r="CK101" s="477"/>
      <c r="CL101" s="477"/>
      <c r="CM101" s="477"/>
      <c r="CN101" s="477"/>
      <c r="CO101" s="477"/>
      <c r="CP101" s="477"/>
      <c r="CQ101" s="477"/>
      <c r="CR101" s="477"/>
      <c r="CS101" s="477"/>
      <c r="CT101" s="477"/>
      <c r="CU101" s="477"/>
      <c r="CV101" s="477"/>
      <c r="CW101" s="477"/>
      <c r="CX101" s="477"/>
      <c r="CY101" s="477"/>
      <c r="CZ101" s="483"/>
      <c r="DA101" s="476"/>
      <c r="DB101" s="477"/>
      <c r="DC101" s="477"/>
      <c r="DD101" s="477"/>
      <c r="DE101" s="477"/>
      <c r="DF101" s="477"/>
      <c r="DG101" s="477"/>
      <c r="DH101" s="477"/>
      <c r="DI101" s="477"/>
      <c r="DJ101" s="478"/>
      <c r="DK101" s="482"/>
      <c r="DL101" s="477"/>
      <c r="DM101" s="477"/>
      <c r="DN101" s="477"/>
      <c r="DO101" s="477"/>
      <c r="DP101" s="477"/>
      <c r="DQ101" s="477"/>
      <c r="DR101" s="477"/>
      <c r="DS101" s="477"/>
      <c r="DT101" s="483"/>
      <c r="DU101" s="514">
        <f>SUM(DU95:FD98)</f>
        <v>0</v>
      </c>
      <c r="DV101" s="515"/>
      <c r="DW101" s="515"/>
      <c r="DX101" s="515"/>
      <c r="DY101" s="515"/>
      <c r="DZ101" s="515"/>
      <c r="EA101" s="515"/>
      <c r="EB101" s="515"/>
      <c r="EC101" s="515"/>
      <c r="ED101" s="515"/>
      <c r="EE101" s="515"/>
      <c r="EF101" s="515"/>
      <c r="EG101" s="515"/>
      <c r="EH101" s="515"/>
      <c r="EI101" s="515"/>
      <c r="EJ101" s="515"/>
      <c r="EK101" s="515"/>
      <c r="EL101" s="515"/>
      <c r="EM101" s="515"/>
      <c r="EN101" s="515"/>
      <c r="EO101" s="515"/>
      <c r="EP101" s="515"/>
      <c r="EQ101" s="515"/>
      <c r="ER101" s="515"/>
      <c r="ES101" s="515"/>
      <c r="ET101" s="515"/>
      <c r="EU101" s="515"/>
      <c r="EV101" s="515"/>
      <c r="EW101" s="515"/>
      <c r="EX101" s="515"/>
      <c r="EY101" s="515"/>
      <c r="EZ101" s="515"/>
      <c r="FA101" s="515"/>
      <c r="FB101" s="515"/>
      <c r="FC101" s="515"/>
      <c r="FD101" s="516"/>
      <c r="FE101" s="14"/>
      <c r="FF101" s="82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8"/>
      <c r="FT101" s="89"/>
    </row>
    <row r="102" spans="3:176" ht="6" customHeight="1">
      <c r="C102" s="544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9"/>
      <c r="AG102" s="479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0"/>
      <c r="BF102" s="480"/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1"/>
      <c r="BQ102" s="484"/>
      <c r="BR102" s="480"/>
      <c r="BS102" s="480"/>
      <c r="BT102" s="480"/>
      <c r="BU102" s="480"/>
      <c r="BV102" s="480"/>
      <c r="BW102" s="480"/>
      <c r="BX102" s="481"/>
      <c r="BY102" s="484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  <c r="CV102" s="480"/>
      <c r="CW102" s="480"/>
      <c r="CX102" s="480"/>
      <c r="CY102" s="480"/>
      <c r="CZ102" s="485"/>
      <c r="DA102" s="479"/>
      <c r="DB102" s="480"/>
      <c r="DC102" s="480"/>
      <c r="DD102" s="480"/>
      <c r="DE102" s="480"/>
      <c r="DF102" s="480"/>
      <c r="DG102" s="480"/>
      <c r="DH102" s="480"/>
      <c r="DI102" s="480"/>
      <c r="DJ102" s="481"/>
      <c r="DK102" s="484"/>
      <c r="DL102" s="480"/>
      <c r="DM102" s="480"/>
      <c r="DN102" s="480"/>
      <c r="DO102" s="480"/>
      <c r="DP102" s="480"/>
      <c r="DQ102" s="480"/>
      <c r="DR102" s="480"/>
      <c r="DS102" s="480"/>
      <c r="DT102" s="485"/>
      <c r="DU102" s="517"/>
      <c r="DV102" s="518"/>
      <c r="DW102" s="518"/>
      <c r="DX102" s="518"/>
      <c r="DY102" s="518"/>
      <c r="DZ102" s="518"/>
      <c r="EA102" s="518"/>
      <c r="EB102" s="518"/>
      <c r="EC102" s="518"/>
      <c r="ED102" s="518"/>
      <c r="EE102" s="518"/>
      <c r="EF102" s="518"/>
      <c r="EG102" s="518"/>
      <c r="EH102" s="518"/>
      <c r="EI102" s="518"/>
      <c r="EJ102" s="518"/>
      <c r="EK102" s="518"/>
      <c r="EL102" s="518"/>
      <c r="EM102" s="518"/>
      <c r="EN102" s="518"/>
      <c r="EO102" s="518"/>
      <c r="EP102" s="518"/>
      <c r="EQ102" s="518"/>
      <c r="ER102" s="518"/>
      <c r="ES102" s="518"/>
      <c r="ET102" s="518"/>
      <c r="EU102" s="518"/>
      <c r="EV102" s="518"/>
      <c r="EW102" s="518"/>
      <c r="EX102" s="518"/>
      <c r="EY102" s="518"/>
      <c r="EZ102" s="518"/>
      <c r="FA102" s="518"/>
      <c r="FB102" s="518"/>
      <c r="FC102" s="518"/>
      <c r="FD102" s="519"/>
      <c r="FE102" s="14"/>
      <c r="FF102" s="82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8"/>
      <c r="FT102" s="89"/>
    </row>
    <row r="103" spans="3:176" ht="6" customHeight="1">
      <c r="C103" s="544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9"/>
      <c r="AG103" s="476"/>
      <c r="AH103" s="477"/>
      <c r="AI103" s="477"/>
      <c r="AJ103" s="477"/>
      <c r="AK103" s="477"/>
      <c r="AL103" s="477"/>
      <c r="AM103" s="477"/>
      <c r="AN103" s="477"/>
      <c r="AO103" s="477"/>
      <c r="AP103" s="477"/>
      <c r="AQ103" s="477"/>
      <c r="AR103" s="477"/>
      <c r="AS103" s="477"/>
      <c r="AT103" s="477"/>
      <c r="AU103" s="477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  <c r="BG103" s="477"/>
      <c r="BH103" s="477"/>
      <c r="BI103" s="477"/>
      <c r="BJ103" s="477"/>
      <c r="BK103" s="477"/>
      <c r="BL103" s="477"/>
      <c r="BM103" s="477"/>
      <c r="BN103" s="477"/>
      <c r="BO103" s="477"/>
      <c r="BP103" s="478"/>
      <c r="BQ103" s="482"/>
      <c r="BR103" s="477"/>
      <c r="BS103" s="477"/>
      <c r="BT103" s="477"/>
      <c r="BU103" s="477"/>
      <c r="BV103" s="477"/>
      <c r="BW103" s="477"/>
      <c r="BX103" s="478"/>
      <c r="BY103" s="482"/>
      <c r="BZ103" s="477"/>
      <c r="CA103" s="477"/>
      <c r="CB103" s="477"/>
      <c r="CC103" s="477"/>
      <c r="CD103" s="477"/>
      <c r="CE103" s="477"/>
      <c r="CF103" s="477"/>
      <c r="CG103" s="477"/>
      <c r="CH103" s="477"/>
      <c r="CI103" s="477"/>
      <c r="CJ103" s="477"/>
      <c r="CK103" s="477"/>
      <c r="CL103" s="477"/>
      <c r="CM103" s="477"/>
      <c r="CN103" s="477"/>
      <c r="CO103" s="477"/>
      <c r="CP103" s="477"/>
      <c r="CQ103" s="477"/>
      <c r="CR103" s="477"/>
      <c r="CS103" s="477"/>
      <c r="CT103" s="477"/>
      <c r="CU103" s="477"/>
      <c r="CV103" s="477"/>
      <c r="CW103" s="477"/>
      <c r="CX103" s="477"/>
      <c r="CY103" s="477"/>
      <c r="CZ103" s="483"/>
      <c r="DA103" s="476"/>
      <c r="DB103" s="477"/>
      <c r="DC103" s="477"/>
      <c r="DD103" s="477"/>
      <c r="DE103" s="477"/>
      <c r="DF103" s="477"/>
      <c r="DG103" s="477"/>
      <c r="DH103" s="477"/>
      <c r="DI103" s="477"/>
      <c r="DJ103" s="478"/>
      <c r="DK103" s="482"/>
      <c r="DL103" s="477"/>
      <c r="DM103" s="477"/>
      <c r="DN103" s="477"/>
      <c r="DO103" s="477"/>
      <c r="DP103" s="477"/>
      <c r="DQ103" s="477"/>
      <c r="DR103" s="477"/>
      <c r="DS103" s="477"/>
      <c r="DT103" s="483"/>
      <c r="DU103" s="517"/>
      <c r="DV103" s="518"/>
      <c r="DW103" s="518"/>
      <c r="DX103" s="518"/>
      <c r="DY103" s="518"/>
      <c r="DZ103" s="518"/>
      <c r="EA103" s="518"/>
      <c r="EB103" s="518"/>
      <c r="EC103" s="518"/>
      <c r="ED103" s="518"/>
      <c r="EE103" s="518"/>
      <c r="EF103" s="518"/>
      <c r="EG103" s="518"/>
      <c r="EH103" s="518"/>
      <c r="EI103" s="518"/>
      <c r="EJ103" s="518"/>
      <c r="EK103" s="518"/>
      <c r="EL103" s="518"/>
      <c r="EM103" s="518"/>
      <c r="EN103" s="518"/>
      <c r="EO103" s="518"/>
      <c r="EP103" s="518"/>
      <c r="EQ103" s="518"/>
      <c r="ER103" s="518"/>
      <c r="ES103" s="518"/>
      <c r="ET103" s="518"/>
      <c r="EU103" s="518"/>
      <c r="EV103" s="518"/>
      <c r="EW103" s="518"/>
      <c r="EX103" s="518"/>
      <c r="EY103" s="518"/>
      <c r="EZ103" s="518"/>
      <c r="FA103" s="518"/>
      <c r="FB103" s="518"/>
      <c r="FC103" s="518"/>
      <c r="FD103" s="519"/>
      <c r="FE103" s="14"/>
      <c r="FF103" s="84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90"/>
      <c r="FT103" s="91"/>
    </row>
    <row r="104" spans="3:160" ht="6" customHeight="1" thickBot="1">
      <c r="C104" s="545"/>
      <c r="D104" s="546"/>
      <c r="E104" s="546"/>
      <c r="F104" s="546"/>
      <c r="G104" s="546"/>
      <c r="H104" s="546"/>
      <c r="I104" s="546"/>
      <c r="J104" s="546"/>
      <c r="K104" s="546"/>
      <c r="L104" s="546"/>
      <c r="M104" s="546"/>
      <c r="N104" s="546"/>
      <c r="O104" s="546"/>
      <c r="P104" s="546"/>
      <c r="Q104" s="546"/>
      <c r="R104" s="546"/>
      <c r="S104" s="546"/>
      <c r="T104" s="546"/>
      <c r="U104" s="546"/>
      <c r="V104" s="546"/>
      <c r="W104" s="546"/>
      <c r="X104" s="546"/>
      <c r="Y104" s="546"/>
      <c r="Z104" s="546"/>
      <c r="AA104" s="546"/>
      <c r="AB104" s="546"/>
      <c r="AC104" s="546"/>
      <c r="AD104" s="546"/>
      <c r="AE104" s="546"/>
      <c r="AF104" s="547"/>
      <c r="AG104" s="508"/>
      <c r="AH104" s="509"/>
      <c r="AI104" s="509"/>
      <c r="AJ104" s="509"/>
      <c r="AK104" s="509"/>
      <c r="AL104" s="509"/>
      <c r="AM104" s="509"/>
      <c r="AN104" s="509"/>
      <c r="AO104" s="509"/>
      <c r="AP104" s="509"/>
      <c r="AQ104" s="509"/>
      <c r="AR104" s="509"/>
      <c r="AS104" s="509"/>
      <c r="AT104" s="509"/>
      <c r="AU104" s="509"/>
      <c r="AV104" s="509"/>
      <c r="AW104" s="509"/>
      <c r="AX104" s="509"/>
      <c r="AY104" s="509"/>
      <c r="AZ104" s="509"/>
      <c r="BA104" s="509"/>
      <c r="BB104" s="509"/>
      <c r="BC104" s="509"/>
      <c r="BD104" s="509"/>
      <c r="BE104" s="509"/>
      <c r="BF104" s="509"/>
      <c r="BG104" s="509"/>
      <c r="BH104" s="509"/>
      <c r="BI104" s="509"/>
      <c r="BJ104" s="509"/>
      <c r="BK104" s="509"/>
      <c r="BL104" s="509"/>
      <c r="BM104" s="509"/>
      <c r="BN104" s="509"/>
      <c r="BO104" s="509"/>
      <c r="BP104" s="510"/>
      <c r="BQ104" s="511"/>
      <c r="BR104" s="509"/>
      <c r="BS104" s="509"/>
      <c r="BT104" s="509"/>
      <c r="BU104" s="509"/>
      <c r="BV104" s="509"/>
      <c r="BW104" s="509"/>
      <c r="BX104" s="510"/>
      <c r="BY104" s="511"/>
      <c r="BZ104" s="509"/>
      <c r="CA104" s="509"/>
      <c r="CB104" s="509"/>
      <c r="CC104" s="509"/>
      <c r="CD104" s="509"/>
      <c r="CE104" s="509"/>
      <c r="CF104" s="509"/>
      <c r="CG104" s="509"/>
      <c r="CH104" s="509"/>
      <c r="CI104" s="509"/>
      <c r="CJ104" s="509"/>
      <c r="CK104" s="509"/>
      <c r="CL104" s="509"/>
      <c r="CM104" s="509"/>
      <c r="CN104" s="509"/>
      <c r="CO104" s="509"/>
      <c r="CP104" s="509"/>
      <c r="CQ104" s="509"/>
      <c r="CR104" s="509"/>
      <c r="CS104" s="509"/>
      <c r="CT104" s="509"/>
      <c r="CU104" s="509"/>
      <c r="CV104" s="509"/>
      <c r="CW104" s="509"/>
      <c r="CX104" s="509"/>
      <c r="CY104" s="509"/>
      <c r="CZ104" s="586"/>
      <c r="DA104" s="479"/>
      <c r="DB104" s="480"/>
      <c r="DC104" s="480"/>
      <c r="DD104" s="480"/>
      <c r="DE104" s="480"/>
      <c r="DF104" s="480"/>
      <c r="DG104" s="480"/>
      <c r="DH104" s="480"/>
      <c r="DI104" s="480"/>
      <c r="DJ104" s="481"/>
      <c r="DK104" s="484"/>
      <c r="DL104" s="480"/>
      <c r="DM104" s="480"/>
      <c r="DN104" s="480"/>
      <c r="DO104" s="480"/>
      <c r="DP104" s="480"/>
      <c r="DQ104" s="480"/>
      <c r="DR104" s="480"/>
      <c r="DS104" s="480"/>
      <c r="DT104" s="485"/>
      <c r="DU104" s="520"/>
      <c r="DV104" s="521"/>
      <c r="DW104" s="521"/>
      <c r="DX104" s="521"/>
      <c r="DY104" s="521"/>
      <c r="DZ104" s="521"/>
      <c r="EA104" s="521"/>
      <c r="EB104" s="521"/>
      <c r="EC104" s="521"/>
      <c r="ED104" s="521"/>
      <c r="EE104" s="521"/>
      <c r="EF104" s="521"/>
      <c r="EG104" s="521"/>
      <c r="EH104" s="521"/>
      <c r="EI104" s="521"/>
      <c r="EJ104" s="521"/>
      <c r="EK104" s="521"/>
      <c r="EL104" s="521"/>
      <c r="EM104" s="521"/>
      <c r="EN104" s="521"/>
      <c r="EO104" s="521"/>
      <c r="EP104" s="521"/>
      <c r="EQ104" s="521"/>
      <c r="ER104" s="521"/>
      <c r="ES104" s="521"/>
      <c r="ET104" s="521"/>
      <c r="EU104" s="521"/>
      <c r="EV104" s="521"/>
      <c r="EW104" s="521"/>
      <c r="EX104" s="521"/>
      <c r="EY104" s="521"/>
      <c r="EZ104" s="521"/>
      <c r="FA104" s="521"/>
      <c r="FB104" s="521"/>
      <c r="FC104" s="521"/>
      <c r="FD104" s="522"/>
    </row>
    <row r="105" spans="3:160" ht="6" customHeight="1">
      <c r="C105" s="112" t="s">
        <v>83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3"/>
      <c r="AG105" s="116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533"/>
      <c r="BR105" s="533"/>
      <c r="BS105" s="533"/>
      <c r="BT105" s="533"/>
      <c r="BU105" s="533"/>
      <c r="BV105" s="533"/>
      <c r="BW105" s="533"/>
      <c r="BX105" s="533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1"/>
      <c r="DA105" s="594">
        <f>'Q料率_拠出金'!B2</f>
        <v>0.019999999552965164</v>
      </c>
      <c r="DB105" s="595"/>
      <c r="DC105" s="595"/>
      <c r="DD105" s="595"/>
      <c r="DE105" s="595"/>
      <c r="DF105" s="595"/>
      <c r="DG105" s="595"/>
      <c r="DH105" s="595"/>
      <c r="DI105" s="595"/>
      <c r="DJ105" s="595"/>
      <c r="DK105" s="533"/>
      <c r="DL105" s="533"/>
      <c r="DM105" s="533"/>
      <c r="DN105" s="533"/>
      <c r="DO105" s="533"/>
      <c r="DP105" s="533"/>
      <c r="DQ105" s="533"/>
      <c r="DR105" s="533"/>
      <c r="DS105" s="533"/>
      <c r="DT105" s="482"/>
      <c r="DU105" s="598">
        <f>ROUNDDOWN(BY105*DA105,0)</f>
        <v>0</v>
      </c>
      <c r="DV105" s="487"/>
      <c r="DW105" s="487"/>
      <c r="DX105" s="487"/>
      <c r="DY105" s="487"/>
      <c r="DZ105" s="487"/>
      <c r="EA105" s="487"/>
      <c r="EB105" s="487"/>
      <c r="EC105" s="487"/>
      <c r="ED105" s="487"/>
      <c r="EE105" s="487"/>
      <c r="EF105" s="487"/>
      <c r="EG105" s="487"/>
      <c r="EH105" s="487"/>
      <c r="EI105" s="487"/>
      <c r="EJ105" s="487"/>
      <c r="EK105" s="487"/>
      <c r="EL105" s="487"/>
      <c r="EM105" s="487"/>
      <c r="EN105" s="487"/>
      <c r="EO105" s="487"/>
      <c r="EP105" s="487"/>
      <c r="EQ105" s="487"/>
      <c r="ER105" s="487"/>
      <c r="ES105" s="487"/>
      <c r="ET105" s="487"/>
      <c r="EU105" s="487"/>
      <c r="EV105" s="487"/>
      <c r="EW105" s="487"/>
      <c r="EX105" s="487"/>
      <c r="EY105" s="487"/>
      <c r="EZ105" s="487"/>
      <c r="FA105" s="487"/>
      <c r="FB105" s="487"/>
      <c r="FC105" s="487"/>
      <c r="FD105" s="599"/>
    </row>
    <row r="106" spans="1:160" ht="6" customHeight="1" thickBot="1">
      <c r="A106" s="4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5"/>
      <c r="AG106" s="118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534"/>
      <c r="BR106" s="534"/>
      <c r="BS106" s="534"/>
      <c r="BT106" s="534"/>
      <c r="BU106" s="534"/>
      <c r="BV106" s="534"/>
      <c r="BW106" s="534"/>
      <c r="BX106" s="534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3"/>
      <c r="DA106" s="596"/>
      <c r="DB106" s="597"/>
      <c r="DC106" s="597"/>
      <c r="DD106" s="597"/>
      <c r="DE106" s="597"/>
      <c r="DF106" s="597"/>
      <c r="DG106" s="597"/>
      <c r="DH106" s="597"/>
      <c r="DI106" s="597"/>
      <c r="DJ106" s="597"/>
      <c r="DK106" s="534"/>
      <c r="DL106" s="534"/>
      <c r="DM106" s="534"/>
      <c r="DN106" s="534"/>
      <c r="DO106" s="534"/>
      <c r="DP106" s="534"/>
      <c r="DQ106" s="534"/>
      <c r="DR106" s="534"/>
      <c r="DS106" s="534"/>
      <c r="DT106" s="593"/>
      <c r="DU106" s="600"/>
      <c r="DV106" s="496"/>
      <c r="DW106" s="496"/>
      <c r="DX106" s="496"/>
      <c r="DY106" s="496"/>
      <c r="DZ106" s="496"/>
      <c r="EA106" s="496"/>
      <c r="EB106" s="496"/>
      <c r="EC106" s="496"/>
      <c r="ED106" s="496"/>
      <c r="EE106" s="496"/>
      <c r="EF106" s="496"/>
      <c r="EG106" s="496"/>
      <c r="EH106" s="496"/>
      <c r="EI106" s="496"/>
      <c r="EJ106" s="496"/>
      <c r="EK106" s="496"/>
      <c r="EL106" s="496"/>
      <c r="EM106" s="496"/>
      <c r="EN106" s="496"/>
      <c r="EO106" s="496"/>
      <c r="EP106" s="496"/>
      <c r="EQ106" s="496"/>
      <c r="ER106" s="496"/>
      <c r="ES106" s="496"/>
      <c r="ET106" s="496"/>
      <c r="EU106" s="496"/>
      <c r="EV106" s="496"/>
      <c r="EW106" s="496"/>
      <c r="EX106" s="496"/>
      <c r="EY106" s="496"/>
      <c r="EZ106" s="496"/>
      <c r="FA106" s="496"/>
      <c r="FB106" s="496"/>
      <c r="FC106" s="496"/>
      <c r="FD106" s="601"/>
    </row>
    <row r="107" ht="2.25" customHeight="1"/>
    <row r="108" spans="1:194" ht="6" customHeight="1">
      <c r="A108" s="315" t="s">
        <v>84</v>
      </c>
      <c r="B108" s="315"/>
      <c r="C108" s="347" t="s">
        <v>85</v>
      </c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16" t="s">
        <v>86</v>
      </c>
      <c r="W108" s="316"/>
      <c r="X108" s="316"/>
      <c r="Y108" s="316"/>
      <c r="Z108" s="316"/>
      <c r="AA108" s="316"/>
      <c r="AB108" s="316"/>
      <c r="AC108" s="316"/>
      <c r="AD108" s="316"/>
      <c r="AE108" s="315" t="s">
        <v>87</v>
      </c>
      <c r="AF108" s="315"/>
      <c r="AG108" s="315"/>
      <c r="AH108" s="315"/>
      <c r="AI108" s="315"/>
      <c r="AJ108" s="315"/>
      <c r="AK108" s="315"/>
      <c r="AL108" s="315"/>
      <c r="AM108" s="315"/>
      <c r="AN108" s="316" t="s">
        <v>88</v>
      </c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16"/>
      <c r="AY108" s="315" t="s">
        <v>84</v>
      </c>
      <c r="AZ108" s="315"/>
      <c r="BA108" s="315"/>
      <c r="BB108" s="315"/>
      <c r="BC108" s="161" t="s">
        <v>85</v>
      </c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3"/>
      <c r="CD108" s="578" t="s">
        <v>86</v>
      </c>
      <c r="CE108" s="578"/>
      <c r="CF108" s="578"/>
      <c r="CG108" s="578"/>
      <c r="CH108" s="578"/>
      <c r="CI108" s="578"/>
      <c r="CJ108" s="578"/>
      <c r="CK108" s="578"/>
      <c r="CL108" s="578"/>
      <c r="CM108" s="578"/>
      <c r="CN108" s="578"/>
      <c r="CO108" s="579"/>
      <c r="CP108" s="315" t="s">
        <v>87</v>
      </c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6" t="s">
        <v>88</v>
      </c>
      <c r="DA108" s="316"/>
      <c r="DB108" s="316"/>
      <c r="DC108" s="316"/>
      <c r="DD108" s="316"/>
      <c r="DE108" s="316"/>
      <c r="DF108" s="316"/>
      <c r="DG108" s="316"/>
      <c r="DH108" s="316"/>
      <c r="DI108" s="316"/>
      <c r="DJ108" s="316"/>
      <c r="DK108" s="316"/>
      <c r="DL108" s="316"/>
      <c r="DM108" s="316"/>
      <c r="DN108" s="16"/>
      <c r="DO108" s="315" t="s">
        <v>84</v>
      </c>
      <c r="DP108" s="315"/>
      <c r="DQ108" s="315"/>
      <c r="DR108" s="315"/>
      <c r="DS108" s="315"/>
      <c r="DT108" s="315"/>
      <c r="DU108" s="161" t="s">
        <v>85</v>
      </c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3"/>
      <c r="EU108" s="578" t="s">
        <v>86</v>
      </c>
      <c r="EV108" s="542"/>
      <c r="EW108" s="542"/>
      <c r="EX108" s="542"/>
      <c r="EY108" s="542"/>
      <c r="EZ108" s="542"/>
      <c r="FA108" s="542"/>
      <c r="FB108" s="542"/>
      <c r="FC108" s="542"/>
      <c r="FD108" s="542"/>
      <c r="FE108" s="602"/>
      <c r="FF108" s="315" t="s">
        <v>87</v>
      </c>
      <c r="FG108" s="315"/>
      <c r="FH108" s="315"/>
      <c r="FI108" s="315"/>
      <c r="FJ108" s="315"/>
      <c r="FK108" s="315"/>
      <c r="FL108" s="316" t="s">
        <v>88</v>
      </c>
      <c r="FM108" s="316"/>
      <c r="FN108" s="316"/>
      <c r="FO108" s="316"/>
      <c r="FP108" s="316"/>
      <c r="FQ108" s="316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15"/>
      <c r="B109" s="315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16"/>
      <c r="AY109" s="315"/>
      <c r="AZ109" s="315"/>
      <c r="BA109" s="315"/>
      <c r="BB109" s="315"/>
      <c r="BC109" s="164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6"/>
      <c r="CD109" s="580"/>
      <c r="CE109" s="580"/>
      <c r="CF109" s="580"/>
      <c r="CG109" s="580"/>
      <c r="CH109" s="580"/>
      <c r="CI109" s="580"/>
      <c r="CJ109" s="580"/>
      <c r="CK109" s="580"/>
      <c r="CL109" s="580"/>
      <c r="CM109" s="580"/>
      <c r="CN109" s="580"/>
      <c r="CO109" s="581"/>
      <c r="CP109" s="315"/>
      <c r="CQ109" s="315"/>
      <c r="CR109" s="315"/>
      <c r="CS109" s="315"/>
      <c r="CT109" s="315"/>
      <c r="CU109" s="315"/>
      <c r="CV109" s="315"/>
      <c r="CW109" s="315"/>
      <c r="CX109" s="315"/>
      <c r="CY109" s="315"/>
      <c r="CZ109" s="316"/>
      <c r="DA109" s="316"/>
      <c r="DB109" s="316"/>
      <c r="DC109" s="316"/>
      <c r="DD109" s="316"/>
      <c r="DE109" s="316"/>
      <c r="DF109" s="316"/>
      <c r="DG109" s="316"/>
      <c r="DH109" s="316"/>
      <c r="DI109" s="316"/>
      <c r="DJ109" s="316"/>
      <c r="DK109" s="316"/>
      <c r="DL109" s="316"/>
      <c r="DM109" s="316"/>
      <c r="DN109" s="16"/>
      <c r="DO109" s="315"/>
      <c r="DP109" s="315"/>
      <c r="DQ109" s="315"/>
      <c r="DR109" s="315"/>
      <c r="DS109" s="315"/>
      <c r="DT109" s="315"/>
      <c r="DU109" s="164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6"/>
      <c r="EU109" s="518"/>
      <c r="EV109" s="518"/>
      <c r="EW109" s="518"/>
      <c r="EX109" s="518"/>
      <c r="EY109" s="518"/>
      <c r="EZ109" s="518"/>
      <c r="FA109" s="518"/>
      <c r="FB109" s="518"/>
      <c r="FC109" s="518"/>
      <c r="FD109" s="518"/>
      <c r="FE109" s="603"/>
      <c r="FF109" s="315"/>
      <c r="FG109" s="315"/>
      <c r="FH109" s="315"/>
      <c r="FI109" s="315"/>
      <c r="FJ109" s="315"/>
      <c r="FK109" s="315"/>
      <c r="FL109" s="316"/>
      <c r="FM109" s="316"/>
      <c r="FN109" s="316"/>
      <c r="FO109" s="316"/>
      <c r="FP109" s="316"/>
      <c r="FQ109" s="316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15"/>
      <c r="B110" s="315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5" t="s">
        <v>89</v>
      </c>
      <c r="AF110" s="315"/>
      <c r="AG110" s="315"/>
      <c r="AH110" s="315"/>
      <c r="AI110" s="315" t="s">
        <v>90</v>
      </c>
      <c r="AJ110" s="315"/>
      <c r="AK110" s="315"/>
      <c r="AL110" s="315"/>
      <c r="AM110" s="315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16"/>
      <c r="AY110" s="315"/>
      <c r="AZ110" s="315"/>
      <c r="BA110" s="315"/>
      <c r="BB110" s="315"/>
      <c r="BC110" s="164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6"/>
      <c r="CD110" s="580"/>
      <c r="CE110" s="580"/>
      <c r="CF110" s="580"/>
      <c r="CG110" s="580"/>
      <c r="CH110" s="580"/>
      <c r="CI110" s="580"/>
      <c r="CJ110" s="580"/>
      <c r="CK110" s="580"/>
      <c r="CL110" s="580"/>
      <c r="CM110" s="580"/>
      <c r="CN110" s="580"/>
      <c r="CO110" s="581"/>
      <c r="CP110" s="315" t="s">
        <v>89</v>
      </c>
      <c r="CQ110" s="315"/>
      <c r="CR110" s="315"/>
      <c r="CS110" s="315"/>
      <c r="CT110" s="315"/>
      <c r="CU110" s="315" t="s">
        <v>90</v>
      </c>
      <c r="CV110" s="315"/>
      <c r="CW110" s="315"/>
      <c r="CX110" s="315"/>
      <c r="CY110" s="315"/>
      <c r="CZ110" s="316"/>
      <c r="DA110" s="316"/>
      <c r="DB110" s="316"/>
      <c r="DC110" s="316"/>
      <c r="DD110" s="316"/>
      <c r="DE110" s="316"/>
      <c r="DF110" s="316"/>
      <c r="DG110" s="316"/>
      <c r="DH110" s="316"/>
      <c r="DI110" s="316"/>
      <c r="DJ110" s="316"/>
      <c r="DK110" s="316"/>
      <c r="DL110" s="316"/>
      <c r="DM110" s="316"/>
      <c r="DN110" s="16"/>
      <c r="DO110" s="315"/>
      <c r="DP110" s="315"/>
      <c r="DQ110" s="315"/>
      <c r="DR110" s="315"/>
      <c r="DS110" s="315"/>
      <c r="DT110" s="315"/>
      <c r="DU110" s="164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6"/>
      <c r="EU110" s="518"/>
      <c r="EV110" s="518"/>
      <c r="EW110" s="518"/>
      <c r="EX110" s="518"/>
      <c r="EY110" s="518"/>
      <c r="EZ110" s="518"/>
      <c r="FA110" s="518"/>
      <c r="FB110" s="518"/>
      <c r="FC110" s="518"/>
      <c r="FD110" s="518"/>
      <c r="FE110" s="603"/>
      <c r="FF110" s="315" t="s">
        <v>89</v>
      </c>
      <c r="FG110" s="315"/>
      <c r="FH110" s="315"/>
      <c r="FI110" s="315" t="s">
        <v>90</v>
      </c>
      <c r="FJ110" s="315"/>
      <c r="FK110" s="315"/>
      <c r="FL110" s="316"/>
      <c r="FM110" s="316"/>
      <c r="FN110" s="316"/>
      <c r="FO110" s="316"/>
      <c r="FP110" s="316"/>
      <c r="FQ110" s="316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15"/>
      <c r="B111" s="315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7"/>
      <c r="AO111" s="317"/>
      <c r="AP111" s="317"/>
      <c r="AQ111" s="317"/>
      <c r="AR111" s="317"/>
      <c r="AS111" s="317"/>
      <c r="AT111" s="316"/>
      <c r="AU111" s="316"/>
      <c r="AV111" s="316"/>
      <c r="AW111" s="316"/>
      <c r="AX111" s="16"/>
      <c r="AY111" s="315"/>
      <c r="AZ111" s="315"/>
      <c r="BA111" s="315"/>
      <c r="BB111" s="315"/>
      <c r="BC111" s="167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9"/>
      <c r="CD111" s="582"/>
      <c r="CE111" s="582"/>
      <c r="CF111" s="582"/>
      <c r="CG111" s="582"/>
      <c r="CH111" s="582"/>
      <c r="CI111" s="582"/>
      <c r="CJ111" s="582"/>
      <c r="CK111" s="582"/>
      <c r="CL111" s="582"/>
      <c r="CM111" s="582"/>
      <c r="CN111" s="582"/>
      <c r="CO111" s="583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6"/>
      <c r="DJ111" s="316"/>
      <c r="DK111" s="316"/>
      <c r="DL111" s="316"/>
      <c r="DM111" s="316"/>
      <c r="DN111" s="16"/>
      <c r="DO111" s="315"/>
      <c r="DP111" s="315"/>
      <c r="DQ111" s="315"/>
      <c r="DR111" s="315"/>
      <c r="DS111" s="315"/>
      <c r="DT111" s="315"/>
      <c r="DU111" s="167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9"/>
      <c r="EU111" s="546"/>
      <c r="EV111" s="546"/>
      <c r="EW111" s="546"/>
      <c r="EX111" s="546"/>
      <c r="EY111" s="546"/>
      <c r="EZ111" s="546"/>
      <c r="FA111" s="546"/>
      <c r="FB111" s="546"/>
      <c r="FC111" s="546"/>
      <c r="FD111" s="546"/>
      <c r="FE111" s="604"/>
      <c r="FF111" s="315"/>
      <c r="FG111" s="315"/>
      <c r="FH111" s="315"/>
      <c r="FI111" s="315"/>
      <c r="FJ111" s="315"/>
      <c r="FK111" s="315"/>
      <c r="FL111" s="317"/>
      <c r="FM111" s="317"/>
      <c r="FN111" s="317"/>
      <c r="FO111" s="317"/>
      <c r="FP111" s="316"/>
      <c r="FQ111" s="316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62"/>
      <c r="B112" s="26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48" t="s">
        <v>37</v>
      </c>
      <c r="W112" s="349"/>
      <c r="X112" s="349"/>
      <c r="Y112" s="349"/>
      <c r="Z112" s="349"/>
      <c r="AA112" s="349"/>
      <c r="AB112" s="349"/>
      <c r="AC112" s="349"/>
      <c r="AD112" s="350"/>
      <c r="AE112" s="237"/>
      <c r="AF112" s="237"/>
      <c r="AG112" s="237"/>
      <c r="AH112" s="237"/>
      <c r="AI112" s="237"/>
      <c r="AJ112" s="237"/>
      <c r="AK112" s="237"/>
      <c r="AL112" s="237"/>
      <c r="AM112" s="250"/>
      <c r="AN112" s="238"/>
      <c r="AO112" s="239"/>
      <c r="AP112" s="239"/>
      <c r="AQ112" s="239"/>
      <c r="AR112" s="239"/>
      <c r="AS112" s="240"/>
      <c r="AT112" s="321" t="s">
        <v>37</v>
      </c>
      <c r="AU112" s="284"/>
      <c r="AV112" s="284"/>
      <c r="AW112" s="263"/>
      <c r="AX112" s="19"/>
      <c r="AY112" s="262"/>
      <c r="AZ112" s="262"/>
      <c r="BA112" s="262"/>
      <c r="BB112" s="262"/>
      <c r="BC112" s="300"/>
      <c r="BD112" s="301"/>
      <c r="BE112" s="301"/>
      <c r="BF112" s="301"/>
      <c r="BG112" s="301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301"/>
      <c r="BR112" s="301"/>
      <c r="BS112" s="301"/>
      <c r="BT112" s="301"/>
      <c r="BU112" s="301"/>
      <c r="BV112" s="301"/>
      <c r="BW112" s="301"/>
      <c r="BX112" s="301"/>
      <c r="BY112" s="301"/>
      <c r="BZ112" s="301"/>
      <c r="CA112" s="301"/>
      <c r="CB112" s="301"/>
      <c r="CC112" s="302"/>
      <c r="CD112" s="294" t="s">
        <v>37</v>
      </c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5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50"/>
      <c r="CZ112" s="238"/>
      <c r="DA112" s="239"/>
      <c r="DB112" s="239"/>
      <c r="DC112" s="239"/>
      <c r="DD112" s="239"/>
      <c r="DE112" s="239"/>
      <c r="DF112" s="239"/>
      <c r="DG112" s="239"/>
      <c r="DH112" s="240"/>
      <c r="DI112" s="263" t="s">
        <v>37</v>
      </c>
      <c r="DJ112" s="264"/>
      <c r="DK112" s="264"/>
      <c r="DL112" s="264"/>
      <c r="DM112" s="264"/>
      <c r="DN112" s="4"/>
      <c r="DO112" s="262"/>
      <c r="DP112" s="262"/>
      <c r="DQ112" s="262"/>
      <c r="DR112" s="262"/>
      <c r="DS112" s="262"/>
      <c r="DT112" s="262"/>
      <c r="DU112" s="300"/>
      <c r="DV112" s="301"/>
      <c r="DW112" s="301"/>
      <c r="DX112" s="301"/>
      <c r="DY112" s="301"/>
      <c r="DZ112" s="301"/>
      <c r="EA112" s="301"/>
      <c r="EB112" s="301"/>
      <c r="EC112" s="301"/>
      <c r="ED112" s="301"/>
      <c r="EE112" s="301"/>
      <c r="EF112" s="301"/>
      <c r="EG112" s="301"/>
      <c r="EH112" s="301"/>
      <c r="EI112" s="301"/>
      <c r="EJ112" s="301"/>
      <c r="EK112" s="301"/>
      <c r="EL112" s="301"/>
      <c r="EM112" s="301"/>
      <c r="EN112" s="301"/>
      <c r="EO112" s="301"/>
      <c r="EP112" s="301"/>
      <c r="EQ112" s="301"/>
      <c r="ER112" s="301"/>
      <c r="ES112" s="301"/>
      <c r="ET112" s="302"/>
      <c r="EU112" s="294" t="s">
        <v>37</v>
      </c>
      <c r="EV112" s="294"/>
      <c r="EW112" s="294"/>
      <c r="EX112" s="294"/>
      <c r="EY112" s="294"/>
      <c r="EZ112" s="294"/>
      <c r="FA112" s="294"/>
      <c r="FB112" s="294"/>
      <c r="FC112" s="294"/>
      <c r="FD112" s="294"/>
      <c r="FE112" s="295"/>
      <c r="FF112" s="237"/>
      <c r="FG112" s="237"/>
      <c r="FH112" s="237"/>
      <c r="FI112" s="237"/>
      <c r="FJ112" s="237"/>
      <c r="FK112" s="250"/>
      <c r="FL112" s="238"/>
      <c r="FM112" s="239"/>
      <c r="FN112" s="239"/>
      <c r="FO112" s="240"/>
      <c r="FP112" s="309" t="s">
        <v>37</v>
      </c>
      <c r="FQ112" s="310"/>
    </row>
    <row r="113" spans="1:173" ht="4.5" customHeight="1">
      <c r="A113" s="262"/>
      <c r="B113" s="26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605"/>
      <c r="W113" s="606"/>
      <c r="X113" s="606"/>
      <c r="Y113" s="606"/>
      <c r="Z113" s="606"/>
      <c r="AA113" s="606"/>
      <c r="AB113" s="606"/>
      <c r="AC113" s="606"/>
      <c r="AD113" s="607"/>
      <c r="AE113" s="237"/>
      <c r="AF113" s="237"/>
      <c r="AG113" s="237"/>
      <c r="AH113" s="237"/>
      <c r="AI113" s="237"/>
      <c r="AJ113" s="237"/>
      <c r="AK113" s="237"/>
      <c r="AL113" s="237"/>
      <c r="AM113" s="250"/>
      <c r="AN113" s="318"/>
      <c r="AO113" s="319"/>
      <c r="AP113" s="319"/>
      <c r="AQ113" s="319"/>
      <c r="AR113" s="319"/>
      <c r="AS113" s="320"/>
      <c r="AT113" s="265" t="s">
        <v>91</v>
      </c>
      <c r="AU113" s="266"/>
      <c r="AV113" s="266"/>
      <c r="AW113" s="267"/>
      <c r="AX113" s="19"/>
      <c r="AY113" s="262"/>
      <c r="AZ113" s="262"/>
      <c r="BA113" s="262"/>
      <c r="BB113" s="262"/>
      <c r="BC113" s="303"/>
      <c r="BD113" s="304"/>
      <c r="BE113" s="304"/>
      <c r="BF113" s="304"/>
      <c r="BG113" s="304"/>
      <c r="BH113" s="304"/>
      <c r="BI113" s="304"/>
      <c r="BJ113" s="304"/>
      <c r="BK113" s="304"/>
      <c r="BL113" s="304"/>
      <c r="BM113" s="304"/>
      <c r="BN113" s="304"/>
      <c r="BO113" s="304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4"/>
      <c r="CB113" s="304"/>
      <c r="CC113" s="305"/>
      <c r="CD113" s="606"/>
      <c r="CE113" s="606"/>
      <c r="CF113" s="606"/>
      <c r="CG113" s="606"/>
      <c r="CH113" s="606"/>
      <c r="CI113" s="606"/>
      <c r="CJ113" s="606"/>
      <c r="CK113" s="606"/>
      <c r="CL113" s="606"/>
      <c r="CM113" s="606"/>
      <c r="CN113" s="606"/>
      <c r="CO113" s="60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50"/>
      <c r="CZ113" s="318"/>
      <c r="DA113" s="319"/>
      <c r="DB113" s="319"/>
      <c r="DC113" s="319"/>
      <c r="DD113" s="319"/>
      <c r="DE113" s="319"/>
      <c r="DF113" s="319"/>
      <c r="DG113" s="319"/>
      <c r="DH113" s="320"/>
      <c r="DI113" s="265" t="s">
        <v>91</v>
      </c>
      <c r="DJ113" s="266"/>
      <c r="DK113" s="266"/>
      <c r="DL113" s="266"/>
      <c r="DM113" s="267"/>
      <c r="DN113" s="4"/>
      <c r="DO113" s="262"/>
      <c r="DP113" s="262"/>
      <c r="DQ113" s="262"/>
      <c r="DR113" s="262"/>
      <c r="DS113" s="262"/>
      <c r="DT113" s="262"/>
      <c r="DU113" s="303"/>
      <c r="DV113" s="304"/>
      <c r="DW113" s="304"/>
      <c r="DX113" s="304"/>
      <c r="DY113" s="304"/>
      <c r="DZ113" s="304"/>
      <c r="EA113" s="304"/>
      <c r="EB113" s="304"/>
      <c r="EC113" s="304"/>
      <c r="ED113" s="304"/>
      <c r="EE113" s="304"/>
      <c r="EF113" s="304"/>
      <c r="EG113" s="304"/>
      <c r="EH113" s="304"/>
      <c r="EI113" s="304"/>
      <c r="EJ113" s="304"/>
      <c r="EK113" s="304"/>
      <c r="EL113" s="304"/>
      <c r="EM113" s="304"/>
      <c r="EN113" s="304"/>
      <c r="EO113" s="304"/>
      <c r="EP113" s="304"/>
      <c r="EQ113" s="304"/>
      <c r="ER113" s="304"/>
      <c r="ES113" s="304"/>
      <c r="ET113" s="305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7"/>
      <c r="FF113" s="237"/>
      <c r="FG113" s="237"/>
      <c r="FH113" s="237"/>
      <c r="FI113" s="237"/>
      <c r="FJ113" s="237"/>
      <c r="FK113" s="250"/>
      <c r="FL113" s="318"/>
      <c r="FM113" s="319"/>
      <c r="FN113" s="319"/>
      <c r="FO113" s="320"/>
      <c r="FP113" s="311" t="s">
        <v>91</v>
      </c>
      <c r="FQ113" s="312"/>
    </row>
    <row r="114" spans="1:173" ht="9" customHeight="1">
      <c r="A114" s="262"/>
      <c r="B114" s="26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608"/>
      <c r="W114" s="609"/>
      <c r="X114" s="609"/>
      <c r="Y114" s="609"/>
      <c r="Z114" s="609"/>
      <c r="AA114" s="609"/>
      <c r="AB114" s="609"/>
      <c r="AC114" s="609"/>
      <c r="AD114" s="610"/>
      <c r="AE114" s="237"/>
      <c r="AF114" s="237"/>
      <c r="AG114" s="237"/>
      <c r="AH114" s="237"/>
      <c r="AI114" s="237"/>
      <c r="AJ114" s="237"/>
      <c r="AK114" s="237"/>
      <c r="AL114" s="237"/>
      <c r="AM114" s="250"/>
      <c r="AN114" s="251"/>
      <c r="AO114" s="237"/>
      <c r="AP114" s="237"/>
      <c r="AQ114" s="237"/>
      <c r="AR114" s="237"/>
      <c r="AS114" s="252"/>
      <c r="AT114" s="268"/>
      <c r="AU114" s="269"/>
      <c r="AV114" s="269"/>
      <c r="AW114" s="270"/>
      <c r="AX114" s="20"/>
      <c r="AY114" s="262"/>
      <c r="AZ114" s="262"/>
      <c r="BA114" s="262"/>
      <c r="BB114" s="262"/>
      <c r="BC114" s="306"/>
      <c r="BD114" s="307"/>
      <c r="BE114" s="307"/>
      <c r="BF114" s="307"/>
      <c r="BG114" s="307"/>
      <c r="BH114" s="307"/>
      <c r="BI114" s="307"/>
      <c r="BJ114" s="307"/>
      <c r="BK114" s="307"/>
      <c r="BL114" s="307"/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7"/>
      <c r="CA114" s="307"/>
      <c r="CB114" s="307"/>
      <c r="CC114" s="308"/>
      <c r="CD114" s="609"/>
      <c r="CE114" s="609"/>
      <c r="CF114" s="609"/>
      <c r="CG114" s="609"/>
      <c r="CH114" s="609"/>
      <c r="CI114" s="609"/>
      <c r="CJ114" s="609"/>
      <c r="CK114" s="609"/>
      <c r="CL114" s="609"/>
      <c r="CM114" s="609"/>
      <c r="CN114" s="609"/>
      <c r="CO114" s="610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50"/>
      <c r="CZ114" s="251"/>
      <c r="DA114" s="237"/>
      <c r="DB114" s="237"/>
      <c r="DC114" s="237"/>
      <c r="DD114" s="237"/>
      <c r="DE114" s="237"/>
      <c r="DF114" s="237"/>
      <c r="DG114" s="237"/>
      <c r="DH114" s="252"/>
      <c r="DI114" s="268"/>
      <c r="DJ114" s="269"/>
      <c r="DK114" s="269"/>
      <c r="DL114" s="269"/>
      <c r="DM114" s="270"/>
      <c r="DN114" s="4"/>
      <c r="DO114" s="262"/>
      <c r="DP114" s="262"/>
      <c r="DQ114" s="262"/>
      <c r="DR114" s="262"/>
      <c r="DS114" s="262"/>
      <c r="DT114" s="262"/>
      <c r="DU114" s="306"/>
      <c r="DV114" s="307"/>
      <c r="DW114" s="307"/>
      <c r="DX114" s="307"/>
      <c r="DY114" s="307"/>
      <c r="DZ114" s="307"/>
      <c r="EA114" s="307"/>
      <c r="EB114" s="307"/>
      <c r="EC114" s="307"/>
      <c r="ED114" s="307"/>
      <c r="EE114" s="307"/>
      <c r="EF114" s="307"/>
      <c r="EG114" s="307"/>
      <c r="EH114" s="307"/>
      <c r="EI114" s="307"/>
      <c r="EJ114" s="307"/>
      <c r="EK114" s="307"/>
      <c r="EL114" s="307"/>
      <c r="EM114" s="307"/>
      <c r="EN114" s="307"/>
      <c r="EO114" s="307"/>
      <c r="EP114" s="307"/>
      <c r="EQ114" s="307"/>
      <c r="ER114" s="307"/>
      <c r="ES114" s="307"/>
      <c r="ET114" s="308"/>
      <c r="EU114" s="298"/>
      <c r="EV114" s="298"/>
      <c r="EW114" s="298"/>
      <c r="EX114" s="298"/>
      <c r="EY114" s="298"/>
      <c r="EZ114" s="298"/>
      <c r="FA114" s="298"/>
      <c r="FB114" s="298"/>
      <c r="FC114" s="298"/>
      <c r="FD114" s="298"/>
      <c r="FE114" s="299"/>
      <c r="FF114" s="237"/>
      <c r="FG114" s="237"/>
      <c r="FH114" s="237"/>
      <c r="FI114" s="237"/>
      <c r="FJ114" s="237"/>
      <c r="FK114" s="250"/>
      <c r="FL114" s="251"/>
      <c r="FM114" s="237"/>
      <c r="FN114" s="237"/>
      <c r="FO114" s="252"/>
      <c r="FP114" s="313"/>
      <c r="FQ114" s="314"/>
    </row>
    <row r="115" spans="1:173" ht="8.25" customHeight="1">
      <c r="A115" s="262"/>
      <c r="B115" s="26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48" t="s">
        <v>37</v>
      </c>
      <c r="W115" s="349"/>
      <c r="X115" s="349"/>
      <c r="Y115" s="349"/>
      <c r="Z115" s="349"/>
      <c r="AA115" s="349"/>
      <c r="AB115" s="349"/>
      <c r="AC115" s="349"/>
      <c r="AD115" s="350"/>
      <c r="AE115" s="237"/>
      <c r="AF115" s="237"/>
      <c r="AG115" s="237"/>
      <c r="AH115" s="237"/>
      <c r="AI115" s="237"/>
      <c r="AJ115" s="237"/>
      <c r="AK115" s="237"/>
      <c r="AL115" s="237"/>
      <c r="AM115" s="250"/>
      <c r="AN115" s="251"/>
      <c r="AO115" s="237"/>
      <c r="AP115" s="237"/>
      <c r="AQ115" s="237"/>
      <c r="AR115" s="237"/>
      <c r="AS115" s="252"/>
      <c r="AT115" s="321" t="s">
        <v>37</v>
      </c>
      <c r="AU115" s="284"/>
      <c r="AV115" s="284"/>
      <c r="AW115" s="263"/>
      <c r="AY115" s="262"/>
      <c r="AZ115" s="262"/>
      <c r="BA115" s="262"/>
      <c r="BB115" s="262"/>
      <c r="BC115" s="300"/>
      <c r="BD115" s="301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301"/>
      <c r="BT115" s="301"/>
      <c r="BU115" s="301"/>
      <c r="BV115" s="301"/>
      <c r="BW115" s="301"/>
      <c r="BX115" s="301"/>
      <c r="BY115" s="301"/>
      <c r="BZ115" s="301"/>
      <c r="CA115" s="301"/>
      <c r="CB115" s="301"/>
      <c r="CC115" s="302"/>
      <c r="CD115" s="294" t="s">
        <v>37</v>
      </c>
      <c r="CE115" s="294"/>
      <c r="CF115" s="294"/>
      <c r="CG115" s="294"/>
      <c r="CH115" s="294"/>
      <c r="CI115" s="294"/>
      <c r="CJ115" s="294"/>
      <c r="CK115" s="294"/>
      <c r="CL115" s="294"/>
      <c r="CM115" s="294"/>
      <c r="CN115" s="294"/>
      <c r="CO115" s="295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50"/>
      <c r="CZ115" s="251"/>
      <c r="DA115" s="237"/>
      <c r="DB115" s="237"/>
      <c r="DC115" s="237"/>
      <c r="DD115" s="237"/>
      <c r="DE115" s="237"/>
      <c r="DF115" s="237"/>
      <c r="DG115" s="237"/>
      <c r="DH115" s="252"/>
      <c r="DI115" s="263" t="s">
        <v>37</v>
      </c>
      <c r="DJ115" s="264"/>
      <c r="DK115" s="264"/>
      <c r="DL115" s="264"/>
      <c r="DM115" s="264"/>
      <c r="DO115" s="262"/>
      <c r="DP115" s="262"/>
      <c r="DQ115" s="262"/>
      <c r="DR115" s="262"/>
      <c r="DS115" s="262"/>
      <c r="DT115" s="262"/>
      <c r="DU115" s="300"/>
      <c r="DV115" s="301"/>
      <c r="DW115" s="301"/>
      <c r="DX115" s="301"/>
      <c r="DY115" s="301"/>
      <c r="DZ115" s="301"/>
      <c r="EA115" s="301"/>
      <c r="EB115" s="301"/>
      <c r="EC115" s="301"/>
      <c r="ED115" s="301"/>
      <c r="EE115" s="301"/>
      <c r="EF115" s="301"/>
      <c r="EG115" s="301"/>
      <c r="EH115" s="301"/>
      <c r="EI115" s="301"/>
      <c r="EJ115" s="301"/>
      <c r="EK115" s="301"/>
      <c r="EL115" s="301"/>
      <c r="EM115" s="301"/>
      <c r="EN115" s="301"/>
      <c r="EO115" s="301"/>
      <c r="EP115" s="301"/>
      <c r="EQ115" s="301"/>
      <c r="ER115" s="301"/>
      <c r="ES115" s="301"/>
      <c r="ET115" s="302"/>
      <c r="EU115" s="294" t="s">
        <v>37</v>
      </c>
      <c r="EV115" s="294"/>
      <c r="EW115" s="294"/>
      <c r="EX115" s="294"/>
      <c r="EY115" s="294"/>
      <c r="EZ115" s="294"/>
      <c r="FA115" s="294"/>
      <c r="FB115" s="294"/>
      <c r="FC115" s="294"/>
      <c r="FD115" s="294"/>
      <c r="FE115" s="295"/>
      <c r="FF115" s="237"/>
      <c r="FG115" s="237"/>
      <c r="FH115" s="237"/>
      <c r="FI115" s="237"/>
      <c r="FJ115" s="237"/>
      <c r="FK115" s="250"/>
      <c r="FL115" s="251"/>
      <c r="FM115" s="237"/>
      <c r="FN115" s="237"/>
      <c r="FO115" s="252"/>
      <c r="FP115" s="309" t="s">
        <v>37</v>
      </c>
      <c r="FQ115" s="310"/>
    </row>
    <row r="116" spans="1:173" ht="4.5" customHeight="1">
      <c r="A116" s="262"/>
      <c r="B116" s="26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605"/>
      <c r="W116" s="606"/>
      <c r="X116" s="606"/>
      <c r="Y116" s="606"/>
      <c r="Z116" s="606"/>
      <c r="AA116" s="606"/>
      <c r="AB116" s="606"/>
      <c r="AC116" s="606"/>
      <c r="AD116" s="607"/>
      <c r="AE116" s="237"/>
      <c r="AF116" s="237"/>
      <c r="AG116" s="237"/>
      <c r="AH116" s="237"/>
      <c r="AI116" s="237"/>
      <c r="AJ116" s="237"/>
      <c r="AK116" s="237"/>
      <c r="AL116" s="237"/>
      <c r="AM116" s="250"/>
      <c r="AN116" s="251"/>
      <c r="AO116" s="237"/>
      <c r="AP116" s="237"/>
      <c r="AQ116" s="237"/>
      <c r="AR116" s="237"/>
      <c r="AS116" s="252"/>
      <c r="AT116" s="265" t="s">
        <v>91</v>
      </c>
      <c r="AU116" s="266"/>
      <c r="AV116" s="266"/>
      <c r="AW116" s="267"/>
      <c r="AY116" s="262"/>
      <c r="AZ116" s="262"/>
      <c r="BA116" s="262"/>
      <c r="BB116" s="262"/>
      <c r="BC116" s="303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4"/>
      <c r="CB116" s="304"/>
      <c r="CC116" s="305"/>
      <c r="CD116" s="606"/>
      <c r="CE116" s="606"/>
      <c r="CF116" s="606"/>
      <c r="CG116" s="606"/>
      <c r="CH116" s="606"/>
      <c r="CI116" s="606"/>
      <c r="CJ116" s="606"/>
      <c r="CK116" s="606"/>
      <c r="CL116" s="606"/>
      <c r="CM116" s="606"/>
      <c r="CN116" s="606"/>
      <c r="CO116" s="60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50"/>
      <c r="CZ116" s="251"/>
      <c r="DA116" s="237"/>
      <c r="DB116" s="237"/>
      <c r="DC116" s="237"/>
      <c r="DD116" s="237"/>
      <c r="DE116" s="237"/>
      <c r="DF116" s="237"/>
      <c r="DG116" s="237"/>
      <c r="DH116" s="252"/>
      <c r="DI116" s="265" t="s">
        <v>91</v>
      </c>
      <c r="DJ116" s="266"/>
      <c r="DK116" s="266"/>
      <c r="DL116" s="266"/>
      <c r="DM116" s="267"/>
      <c r="DO116" s="262"/>
      <c r="DP116" s="262"/>
      <c r="DQ116" s="262"/>
      <c r="DR116" s="262"/>
      <c r="DS116" s="262"/>
      <c r="DT116" s="262"/>
      <c r="DU116" s="303"/>
      <c r="DV116" s="304"/>
      <c r="DW116" s="304"/>
      <c r="DX116" s="304"/>
      <c r="DY116" s="304"/>
      <c r="DZ116" s="304"/>
      <c r="EA116" s="304"/>
      <c r="EB116" s="304"/>
      <c r="EC116" s="304"/>
      <c r="ED116" s="304"/>
      <c r="EE116" s="304"/>
      <c r="EF116" s="304"/>
      <c r="EG116" s="304"/>
      <c r="EH116" s="304"/>
      <c r="EI116" s="304"/>
      <c r="EJ116" s="304"/>
      <c r="EK116" s="304"/>
      <c r="EL116" s="304"/>
      <c r="EM116" s="304"/>
      <c r="EN116" s="304"/>
      <c r="EO116" s="304"/>
      <c r="EP116" s="304"/>
      <c r="EQ116" s="304"/>
      <c r="ER116" s="304"/>
      <c r="ES116" s="304"/>
      <c r="ET116" s="305"/>
      <c r="EU116" s="296"/>
      <c r="EV116" s="296"/>
      <c r="EW116" s="296"/>
      <c r="EX116" s="296"/>
      <c r="EY116" s="296"/>
      <c r="EZ116" s="296"/>
      <c r="FA116" s="296"/>
      <c r="FB116" s="296"/>
      <c r="FC116" s="296"/>
      <c r="FD116" s="296"/>
      <c r="FE116" s="297"/>
      <c r="FF116" s="237"/>
      <c r="FG116" s="237"/>
      <c r="FH116" s="237"/>
      <c r="FI116" s="237"/>
      <c r="FJ116" s="237"/>
      <c r="FK116" s="250"/>
      <c r="FL116" s="251"/>
      <c r="FM116" s="237"/>
      <c r="FN116" s="237"/>
      <c r="FO116" s="252"/>
      <c r="FP116" s="311" t="s">
        <v>91</v>
      </c>
      <c r="FQ116" s="312"/>
    </row>
    <row r="117" spans="1:173" ht="9" customHeight="1">
      <c r="A117" s="262"/>
      <c r="B117" s="26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608"/>
      <c r="W117" s="609"/>
      <c r="X117" s="609"/>
      <c r="Y117" s="609"/>
      <c r="Z117" s="609"/>
      <c r="AA117" s="609"/>
      <c r="AB117" s="609"/>
      <c r="AC117" s="609"/>
      <c r="AD117" s="610"/>
      <c r="AE117" s="237"/>
      <c r="AF117" s="237"/>
      <c r="AG117" s="237"/>
      <c r="AH117" s="237"/>
      <c r="AI117" s="237"/>
      <c r="AJ117" s="237"/>
      <c r="AK117" s="237"/>
      <c r="AL117" s="237"/>
      <c r="AM117" s="250"/>
      <c r="AN117" s="251"/>
      <c r="AO117" s="237"/>
      <c r="AP117" s="237"/>
      <c r="AQ117" s="237"/>
      <c r="AR117" s="237"/>
      <c r="AS117" s="252"/>
      <c r="AT117" s="268"/>
      <c r="AU117" s="269"/>
      <c r="AV117" s="269"/>
      <c r="AW117" s="270"/>
      <c r="AY117" s="262"/>
      <c r="AZ117" s="262"/>
      <c r="BA117" s="262"/>
      <c r="BB117" s="262"/>
      <c r="BC117" s="306"/>
      <c r="BD117" s="307"/>
      <c r="BE117" s="307"/>
      <c r="BF117" s="307"/>
      <c r="BG117" s="307"/>
      <c r="BH117" s="307"/>
      <c r="BI117" s="307"/>
      <c r="BJ117" s="307"/>
      <c r="BK117" s="307"/>
      <c r="BL117" s="307"/>
      <c r="BM117" s="307"/>
      <c r="BN117" s="307"/>
      <c r="BO117" s="307"/>
      <c r="BP117" s="307"/>
      <c r="BQ117" s="307"/>
      <c r="BR117" s="307"/>
      <c r="BS117" s="307"/>
      <c r="BT117" s="307"/>
      <c r="BU117" s="307"/>
      <c r="BV117" s="307"/>
      <c r="BW117" s="307"/>
      <c r="BX117" s="307"/>
      <c r="BY117" s="307"/>
      <c r="BZ117" s="307"/>
      <c r="CA117" s="307"/>
      <c r="CB117" s="307"/>
      <c r="CC117" s="308"/>
      <c r="CD117" s="609"/>
      <c r="CE117" s="609"/>
      <c r="CF117" s="609"/>
      <c r="CG117" s="609"/>
      <c r="CH117" s="609"/>
      <c r="CI117" s="609"/>
      <c r="CJ117" s="609"/>
      <c r="CK117" s="609"/>
      <c r="CL117" s="609"/>
      <c r="CM117" s="609"/>
      <c r="CN117" s="609"/>
      <c r="CO117" s="610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50"/>
      <c r="CZ117" s="251"/>
      <c r="DA117" s="237"/>
      <c r="DB117" s="237"/>
      <c r="DC117" s="237"/>
      <c r="DD117" s="237"/>
      <c r="DE117" s="237"/>
      <c r="DF117" s="237"/>
      <c r="DG117" s="237"/>
      <c r="DH117" s="252"/>
      <c r="DI117" s="268"/>
      <c r="DJ117" s="269"/>
      <c r="DK117" s="269"/>
      <c r="DL117" s="269"/>
      <c r="DM117" s="270"/>
      <c r="DO117" s="262"/>
      <c r="DP117" s="262"/>
      <c r="DQ117" s="262"/>
      <c r="DR117" s="262"/>
      <c r="DS117" s="262"/>
      <c r="DT117" s="262"/>
      <c r="DU117" s="306"/>
      <c r="DV117" s="307"/>
      <c r="DW117" s="307"/>
      <c r="DX117" s="307"/>
      <c r="DY117" s="307"/>
      <c r="DZ117" s="307"/>
      <c r="EA117" s="307"/>
      <c r="EB117" s="307"/>
      <c r="EC117" s="307"/>
      <c r="ED117" s="307"/>
      <c r="EE117" s="307"/>
      <c r="EF117" s="307"/>
      <c r="EG117" s="307"/>
      <c r="EH117" s="307"/>
      <c r="EI117" s="307"/>
      <c r="EJ117" s="307"/>
      <c r="EK117" s="307"/>
      <c r="EL117" s="307"/>
      <c r="EM117" s="307"/>
      <c r="EN117" s="307"/>
      <c r="EO117" s="307"/>
      <c r="EP117" s="307"/>
      <c r="EQ117" s="307"/>
      <c r="ER117" s="307"/>
      <c r="ES117" s="307"/>
      <c r="ET117" s="30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9"/>
      <c r="FF117" s="237"/>
      <c r="FG117" s="237"/>
      <c r="FH117" s="237"/>
      <c r="FI117" s="237"/>
      <c r="FJ117" s="237"/>
      <c r="FK117" s="250"/>
      <c r="FL117" s="251"/>
      <c r="FM117" s="237"/>
      <c r="FN117" s="237"/>
      <c r="FO117" s="252"/>
      <c r="FP117" s="313"/>
      <c r="FQ117" s="314"/>
    </row>
    <row r="118" spans="1:173" ht="7.5" customHeight="1">
      <c r="A118" s="262"/>
      <c r="B118" s="26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48" t="s">
        <v>37</v>
      </c>
      <c r="W118" s="349"/>
      <c r="X118" s="349"/>
      <c r="Y118" s="349"/>
      <c r="Z118" s="349"/>
      <c r="AA118" s="349"/>
      <c r="AB118" s="349"/>
      <c r="AC118" s="349"/>
      <c r="AD118" s="350"/>
      <c r="AE118" s="237"/>
      <c r="AF118" s="237"/>
      <c r="AG118" s="237"/>
      <c r="AH118" s="237"/>
      <c r="AI118" s="237"/>
      <c r="AJ118" s="237"/>
      <c r="AK118" s="237"/>
      <c r="AL118" s="237"/>
      <c r="AM118" s="250"/>
      <c r="AN118" s="251"/>
      <c r="AO118" s="237"/>
      <c r="AP118" s="237"/>
      <c r="AQ118" s="237"/>
      <c r="AR118" s="237"/>
      <c r="AS118" s="252"/>
      <c r="AT118" s="27" t="s">
        <v>37</v>
      </c>
      <c r="AU118" s="28"/>
      <c r="AV118" s="28"/>
      <c r="AW118" s="29"/>
      <c r="AY118" s="262"/>
      <c r="AZ118" s="262"/>
      <c r="BA118" s="262"/>
      <c r="BB118" s="262"/>
      <c r="BC118" s="300"/>
      <c r="BD118" s="301"/>
      <c r="BE118" s="301"/>
      <c r="BF118" s="301"/>
      <c r="BG118" s="301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301"/>
      <c r="BT118" s="301"/>
      <c r="BU118" s="301"/>
      <c r="BV118" s="301"/>
      <c r="BW118" s="301"/>
      <c r="BX118" s="301"/>
      <c r="BY118" s="301"/>
      <c r="BZ118" s="301"/>
      <c r="CA118" s="301"/>
      <c r="CB118" s="301"/>
      <c r="CC118" s="302"/>
      <c r="CD118" s="294" t="s">
        <v>37</v>
      </c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5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50"/>
      <c r="CZ118" s="251"/>
      <c r="DA118" s="237"/>
      <c r="DB118" s="237"/>
      <c r="DC118" s="237"/>
      <c r="DD118" s="237"/>
      <c r="DE118" s="237"/>
      <c r="DF118" s="237"/>
      <c r="DG118" s="237"/>
      <c r="DH118" s="252"/>
      <c r="DI118" s="263" t="s">
        <v>37</v>
      </c>
      <c r="DJ118" s="264"/>
      <c r="DK118" s="264"/>
      <c r="DL118" s="264"/>
      <c r="DM118" s="264"/>
      <c r="DO118" s="262"/>
      <c r="DP118" s="262"/>
      <c r="DQ118" s="262"/>
      <c r="DR118" s="262"/>
      <c r="DS118" s="262"/>
      <c r="DT118" s="262"/>
      <c r="DU118" s="300"/>
      <c r="DV118" s="301"/>
      <c r="DW118" s="301"/>
      <c r="DX118" s="301"/>
      <c r="DY118" s="301"/>
      <c r="DZ118" s="301"/>
      <c r="EA118" s="301"/>
      <c r="EB118" s="301"/>
      <c r="EC118" s="301"/>
      <c r="ED118" s="301"/>
      <c r="EE118" s="301"/>
      <c r="EF118" s="301"/>
      <c r="EG118" s="301"/>
      <c r="EH118" s="301"/>
      <c r="EI118" s="301"/>
      <c r="EJ118" s="301"/>
      <c r="EK118" s="301"/>
      <c r="EL118" s="301"/>
      <c r="EM118" s="301"/>
      <c r="EN118" s="301"/>
      <c r="EO118" s="301"/>
      <c r="EP118" s="301"/>
      <c r="EQ118" s="301"/>
      <c r="ER118" s="301"/>
      <c r="ES118" s="301"/>
      <c r="ET118" s="302"/>
      <c r="EU118" s="294" t="s">
        <v>37</v>
      </c>
      <c r="EV118" s="294"/>
      <c r="EW118" s="294"/>
      <c r="EX118" s="294"/>
      <c r="EY118" s="294"/>
      <c r="EZ118" s="294"/>
      <c r="FA118" s="294"/>
      <c r="FB118" s="294"/>
      <c r="FC118" s="294"/>
      <c r="FD118" s="294"/>
      <c r="FE118" s="295"/>
      <c r="FF118" s="237"/>
      <c r="FG118" s="237"/>
      <c r="FH118" s="237"/>
      <c r="FI118" s="237"/>
      <c r="FJ118" s="237"/>
      <c r="FK118" s="250"/>
      <c r="FL118" s="251"/>
      <c r="FM118" s="237"/>
      <c r="FN118" s="237"/>
      <c r="FO118" s="252"/>
      <c r="FP118" s="309" t="s">
        <v>37</v>
      </c>
      <c r="FQ118" s="310"/>
    </row>
    <row r="119" spans="1:173" ht="4.5" customHeight="1">
      <c r="A119" s="262"/>
      <c r="B119" s="26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605"/>
      <c r="W119" s="606"/>
      <c r="X119" s="606"/>
      <c r="Y119" s="606"/>
      <c r="Z119" s="606"/>
      <c r="AA119" s="606"/>
      <c r="AB119" s="606"/>
      <c r="AC119" s="606"/>
      <c r="AD119" s="607"/>
      <c r="AE119" s="237"/>
      <c r="AF119" s="237"/>
      <c r="AG119" s="237"/>
      <c r="AH119" s="237"/>
      <c r="AI119" s="237"/>
      <c r="AJ119" s="237"/>
      <c r="AK119" s="237"/>
      <c r="AL119" s="237"/>
      <c r="AM119" s="250"/>
      <c r="AN119" s="251"/>
      <c r="AO119" s="237"/>
      <c r="AP119" s="237"/>
      <c r="AQ119" s="237"/>
      <c r="AR119" s="237"/>
      <c r="AS119" s="252"/>
      <c r="AT119" s="265" t="s">
        <v>91</v>
      </c>
      <c r="AU119" s="266"/>
      <c r="AV119" s="266"/>
      <c r="AW119" s="267"/>
      <c r="AY119" s="262"/>
      <c r="AZ119" s="262"/>
      <c r="BA119" s="262"/>
      <c r="BB119" s="262"/>
      <c r="BC119" s="303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5"/>
      <c r="CD119" s="606"/>
      <c r="CE119" s="606"/>
      <c r="CF119" s="606"/>
      <c r="CG119" s="606"/>
      <c r="CH119" s="606"/>
      <c r="CI119" s="606"/>
      <c r="CJ119" s="606"/>
      <c r="CK119" s="606"/>
      <c r="CL119" s="606"/>
      <c r="CM119" s="606"/>
      <c r="CN119" s="606"/>
      <c r="CO119" s="60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50"/>
      <c r="CZ119" s="251"/>
      <c r="DA119" s="237"/>
      <c r="DB119" s="237"/>
      <c r="DC119" s="237"/>
      <c r="DD119" s="237"/>
      <c r="DE119" s="237"/>
      <c r="DF119" s="237"/>
      <c r="DG119" s="237"/>
      <c r="DH119" s="252"/>
      <c r="DI119" s="265" t="s">
        <v>91</v>
      </c>
      <c r="DJ119" s="266"/>
      <c r="DK119" s="266"/>
      <c r="DL119" s="266"/>
      <c r="DM119" s="267"/>
      <c r="DO119" s="262"/>
      <c r="DP119" s="262"/>
      <c r="DQ119" s="262"/>
      <c r="DR119" s="262"/>
      <c r="DS119" s="262"/>
      <c r="DT119" s="262"/>
      <c r="DU119" s="303"/>
      <c r="DV119" s="304"/>
      <c r="DW119" s="304"/>
      <c r="DX119" s="304"/>
      <c r="DY119" s="304"/>
      <c r="DZ119" s="304"/>
      <c r="EA119" s="304"/>
      <c r="EB119" s="304"/>
      <c r="EC119" s="304"/>
      <c r="ED119" s="304"/>
      <c r="EE119" s="304"/>
      <c r="EF119" s="304"/>
      <c r="EG119" s="304"/>
      <c r="EH119" s="304"/>
      <c r="EI119" s="304"/>
      <c r="EJ119" s="304"/>
      <c r="EK119" s="304"/>
      <c r="EL119" s="304"/>
      <c r="EM119" s="304"/>
      <c r="EN119" s="304"/>
      <c r="EO119" s="304"/>
      <c r="EP119" s="304"/>
      <c r="EQ119" s="304"/>
      <c r="ER119" s="304"/>
      <c r="ES119" s="304"/>
      <c r="ET119" s="305"/>
      <c r="EU119" s="296"/>
      <c r="EV119" s="296"/>
      <c r="EW119" s="296"/>
      <c r="EX119" s="296"/>
      <c r="EY119" s="296"/>
      <c r="EZ119" s="296"/>
      <c r="FA119" s="296"/>
      <c r="FB119" s="296"/>
      <c r="FC119" s="296"/>
      <c r="FD119" s="296"/>
      <c r="FE119" s="297"/>
      <c r="FF119" s="237"/>
      <c r="FG119" s="237"/>
      <c r="FH119" s="237"/>
      <c r="FI119" s="237"/>
      <c r="FJ119" s="237"/>
      <c r="FK119" s="250"/>
      <c r="FL119" s="251"/>
      <c r="FM119" s="237"/>
      <c r="FN119" s="237"/>
      <c r="FO119" s="252"/>
      <c r="FP119" s="311" t="s">
        <v>91</v>
      </c>
      <c r="FQ119" s="312"/>
    </row>
    <row r="120" spans="1:173" ht="9" customHeight="1">
      <c r="A120" s="262"/>
      <c r="B120" s="26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608"/>
      <c r="W120" s="609"/>
      <c r="X120" s="609"/>
      <c r="Y120" s="609"/>
      <c r="Z120" s="609"/>
      <c r="AA120" s="609"/>
      <c r="AB120" s="609"/>
      <c r="AC120" s="609"/>
      <c r="AD120" s="610"/>
      <c r="AE120" s="237"/>
      <c r="AF120" s="237"/>
      <c r="AG120" s="237"/>
      <c r="AH120" s="237"/>
      <c r="AI120" s="237"/>
      <c r="AJ120" s="237"/>
      <c r="AK120" s="237"/>
      <c r="AL120" s="237"/>
      <c r="AM120" s="250"/>
      <c r="AN120" s="251"/>
      <c r="AO120" s="237"/>
      <c r="AP120" s="237"/>
      <c r="AQ120" s="237"/>
      <c r="AR120" s="237"/>
      <c r="AS120" s="252"/>
      <c r="AT120" s="268"/>
      <c r="AU120" s="269"/>
      <c r="AV120" s="269"/>
      <c r="AW120" s="270"/>
      <c r="AY120" s="262"/>
      <c r="AZ120" s="262"/>
      <c r="BA120" s="262"/>
      <c r="BB120" s="262"/>
      <c r="BC120" s="306"/>
      <c r="BD120" s="307"/>
      <c r="BE120" s="307"/>
      <c r="BF120" s="307"/>
      <c r="BG120" s="307"/>
      <c r="BH120" s="307"/>
      <c r="BI120" s="307"/>
      <c r="BJ120" s="307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307"/>
      <c r="CC120" s="308"/>
      <c r="CD120" s="609"/>
      <c r="CE120" s="609"/>
      <c r="CF120" s="609"/>
      <c r="CG120" s="609"/>
      <c r="CH120" s="609"/>
      <c r="CI120" s="609"/>
      <c r="CJ120" s="609"/>
      <c r="CK120" s="609"/>
      <c r="CL120" s="609"/>
      <c r="CM120" s="609"/>
      <c r="CN120" s="609"/>
      <c r="CO120" s="610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50"/>
      <c r="CZ120" s="251"/>
      <c r="DA120" s="237"/>
      <c r="DB120" s="237"/>
      <c r="DC120" s="237"/>
      <c r="DD120" s="237"/>
      <c r="DE120" s="237"/>
      <c r="DF120" s="237"/>
      <c r="DG120" s="237"/>
      <c r="DH120" s="252"/>
      <c r="DI120" s="268"/>
      <c r="DJ120" s="269"/>
      <c r="DK120" s="269"/>
      <c r="DL120" s="269"/>
      <c r="DM120" s="270"/>
      <c r="DO120" s="262"/>
      <c r="DP120" s="262"/>
      <c r="DQ120" s="262"/>
      <c r="DR120" s="262"/>
      <c r="DS120" s="262"/>
      <c r="DT120" s="262"/>
      <c r="DU120" s="306"/>
      <c r="DV120" s="307"/>
      <c r="DW120" s="307"/>
      <c r="DX120" s="307"/>
      <c r="DY120" s="307"/>
      <c r="DZ120" s="307"/>
      <c r="EA120" s="307"/>
      <c r="EB120" s="307"/>
      <c r="EC120" s="307"/>
      <c r="ED120" s="307"/>
      <c r="EE120" s="307"/>
      <c r="EF120" s="307"/>
      <c r="EG120" s="307"/>
      <c r="EH120" s="307"/>
      <c r="EI120" s="307"/>
      <c r="EJ120" s="307"/>
      <c r="EK120" s="307"/>
      <c r="EL120" s="307"/>
      <c r="EM120" s="307"/>
      <c r="EN120" s="307"/>
      <c r="EO120" s="307"/>
      <c r="EP120" s="307"/>
      <c r="EQ120" s="307"/>
      <c r="ER120" s="307"/>
      <c r="ES120" s="307"/>
      <c r="ET120" s="308"/>
      <c r="EU120" s="298"/>
      <c r="EV120" s="298"/>
      <c r="EW120" s="298"/>
      <c r="EX120" s="298"/>
      <c r="EY120" s="298"/>
      <c r="EZ120" s="298"/>
      <c r="FA120" s="298"/>
      <c r="FB120" s="298"/>
      <c r="FC120" s="298"/>
      <c r="FD120" s="298"/>
      <c r="FE120" s="299"/>
      <c r="FF120" s="237"/>
      <c r="FG120" s="237"/>
      <c r="FH120" s="237"/>
      <c r="FI120" s="237"/>
      <c r="FJ120" s="237"/>
      <c r="FK120" s="250"/>
      <c r="FL120" s="251"/>
      <c r="FM120" s="237"/>
      <c r="FN120" s="237"/>
      <c r="FO120" s="252"/>
      <c r="FP120" s="313"/>
      <c r="FQ120" s="314"/>
    </row>
    <row r="121" spans="1:173" ht="7.5" customHeight="1">
      <c r="A121" s="262"/>
      <c r="B121" s="26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48" t="s">
        <v>37</v>
      </c>
      <c r="W121" s="349"/>
      <c r="X121" s="349"/>
      <c r="Y121" s="349"/>
      <c r="Z121" s="349"/>
      <c r="AA121" s="349"/>
      <c r="AB121" s="349"/>
      <c r="AC121" s="349"/>
      <c r="AD121" s="350"/>
      <c r="AE121" s="237"/>
      <c r="AF121" s="237"/>
      <c r="AG121" s="237"/>
      <c r="AH121" s="237"/>
      <c r="AI121" s="237"/>
      <c r="AJ121" s="237"/>
      <c r="AK121" s="237"/>
      <c r="AL121" s="237"/>
      <c r="AM121" s="250"/>
      <c r="AN121" s="251"/>
      <c r="AO121" s="237"/>
      <c r="AP121" s="237"/>
      <c r="AQ121" s="237"/>
      <c r="AR121" s="237"/>
      <c r="AS121" s="252"/>
      <c r="AT121" s="27" t="s">
        <v>37</v>
      </c>
      <c r="AU121" s="28"/>
      <c r="AV121" s="28"/>
      <c r="AW121" s="29"/>
      <c r="AY121" s="262"/>
      <c r="AZ121" s="262"/>
      <c r="BA121" s="262"/>
      <c r="BB121" s="262"/>
      <c r="BC121" s="300"/>
      <c r="BD121" s="301"/>
      <c r="BE121" s="301"/>
      <c r="BF121" s="301"/>
      <c r="BG121" s="301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301"/>
      <c r="BR121" s="301"/>
      <c r="BS121" s="301"/>
      <c r="BT121" s="301"/>
      <c r="BU121" s="301"/>
      <c r="BV121" s="301"/>
      <c r="BW121" s="301"/>
      <c r="BX121" s="301"/>
      <c r="BY121" s="301"/>
      <c r="BZ121" s="301"/>
      <c r="CA121" s="301"/>
      <c r="CB121" s="301"/>
      <c r="CC121" s="302"/>
      <c r="CD121" s="294" t="s">
        <v>37</v>
      </c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5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50"/>
      <c r="CZ121" s="251"/>
      <c r="DA121" s="237"/>
      <c r="DB121" s="237"/>
      <c r="DC121" s="237"/>
      <c r="DD121" s="237"/>
      <c r="DE121" s="237"/>
      <c r="DF121" s="237"/>
      <c r="DG121" s="237"/>
      <c r="DH121" s="252"/>
      <c r="DI121" s="263" t="s">
        <v>37</v>
      </c>
      <c r="DJ121" s="264"/>
      <c r="DK121" s="264"/>
      <c r="DL121" s="264"/>
      <c r="DM121" s="264"/>
      <c r="DO121" s="262"/>
      <c r="DP121" s="262"/>
      <c r="DQ121" s="262"/>
      <c r="DR121" s="262"/>
      <c r="DS121" s="262"/>
      <c r="DT121" s="262"/>
      <c r="DU121" s="300"/>
      <c r="DV121" s="301"/>
      <c r="DW121" s="301"/>
      <c r="DX121" s="301"/>
      <c r="DY121" s="301"/>
      <c r="DZ121" s="301"/>
      <c r="EA121" s="301"/>
      <c r="EB121" s="301"/>
      <c r="EC121" s="301"/>
      <c r="ED121" s="301"/>
      <c r="EE121" s="301"/>
      <c r="EF121" s="301"/>
      <c r="EG121" s="301"/>
      <c r="EH121" s="301"/>
      <c r="EI121" s="301"/>
      <c r="EJ121" s="301"/>
      <c r="EK121" s="301"/>
      <c r="EL121" s="301"/>
      <c r="EM121" s="301"/>
      <c r="EN121" s="301"/>
      <c r="EO121" s="301"/>
      <c r="EP121" s="301"/>
      <c r="EQ121" s="301"/>
      <c r="ER121" s="301"/>
      <c r="ES121" s="301"/>
      <c r="ET121" s="302"/>
      <c r="EU121" s="294" t="s">
        <v>37</v>
      </c>
      <c r="EV121" s="294"/>
      <c r="EW121" s="294"/>
      <c r="EX121" s="294"/>
      <c r="EY121" s="294"/>
      <c r="EZ121" s="294"/>
      <c r="FA121" s="294"/>
      <c r="FB121" s="294"/>
      <c r="FC121" s="294"/>
      <c r="FD121" s="294"/>
      <c r="FE121" s="295"/>
      <c r="FF121" s="237"/>
      <c r="FG121" s="237"/>
      <c r="FH121" s="237"/>
      <c r="FI121" s="237"/>
      <c r="FJ121" s="237"/>
      <c r="FK121" s="250"/>
      <c r="FL121" s="251"/>
      <c r="FM121" s="237"/>
      <c r="FN121" s="237"/>
      <c r="FO121" s="252"/>
      <c r="FP121" s="309" t="s">
        <v>37</v>
      </c>
      <c r="FQ121" s="310"/>
    </row>
    <row r="122" spans="1:173" ht="4.5" customHeight="1">
      <c r="A122" s="262"/>
      <c r="B122" s="26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605"/>
      <c r="W122" s="606"/>
      <c r="X122" s="606"/>
      <c r="Y122" s="606"/>
      <c r="Z122" s="606"/>
      <c r="AA122" s="606"/>
      <c r="AB122" s="606"/>
      <c r="AC122" s="606"/>
      <c r="AD122" s="607"/>
      <c r="AE122" s="237"/>
      <c r="AF122" s="237"/>
      <c r="AG122" s="237"/>
      <c r="AH122" s="237"/>
      <c r="AI122" s="237"/>
      <c r="AJ122" s="237"/>
      <c r="AK122" s="237"/>
      <c r="AL122" s="237"/>
      <c r="AM122" s="250"/>
      <c r="AN122" s="241"/>
      <c r="AO122" s="242"/>
      <c r="AP122" s="242"/>
      <c r="AQ122" s="242"/>
      <c r="AR122" s="242"/>
      <c r="AS122" s="243"/>
      <c r="AT122" s="265" t="s">
        <v>91</v>
      </c>
      <c r="AU122" s="266"/>
      <c r="AV122" s="266"/>
      <c r="AW122" s="267"/>
      <c r="AY122" s="262"/>
      <c r="AZ122" s="262"/>
      <c r="BA122" s="262"/>
      <c r="BB122" s="262"/>
      <c r="BC122" s="303"/>
      <c r="BD122" s="304"/>
      <c r="BE122" s="304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4"/>
      <c r="BU122" s="304"/>
      <c r="BV122" s="304"/>
      <c r="BW122" s="304"/>
      <c r="BX122" s="304"/>
      <c r="BY122" s="304"/>
      <c r="BZ122" s="304"/>
      <c r="CA122" s="304"/>
      <c r="CB122" s="304"/>
      <c r="CC122" s="305"/>
      <c r="CD122" s="606"/>
      <c r="CE122" s="606"/>
      <c r="CF122" s="606"/>
      <c r="CG122" s="606"/>
      <c r="CH122" s="606"/>
      <c r="CI122" s="606"/>
      <c r="CJ122" s="606"/>
      <c r="CK122" s="606"/>
      <c r="CL122" s="606"/>
      <c r="CM122" s="606"/>
      <c r="CN122" s="606"/>
      <c r="CO122" s="60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50"/>
      <c r="CZ122" s="241"/>
      <c r="DA122" s="242"/>
      <c r="DB122" s="242"/>
      <c r="DC122" s="242"/>
      <c r="DD122" s="242"/>
      <c r="DE122" s="242"/>
      <c r="DF122" s="242"/>
      <c r="DG122" s="242"/>
      <c r="DH122" s="243"/>
      <c r="DI122" s="265" t="s">
        <v>91</v>
      </c>
      <c r="DJ122" s="266"/>
      <c r="DK122" s="266"/>
      <c r="DL122" s="266"/>
      <c r="DM122" s="267"/>
      <c r="DO122" s="262"/>
      <c r="DP122" s="262"/>
      <c r="DQ122" s="262"/>
      <c r="DR122" s="262"/>
      <c r="DS122" s="262"/>
      <c r="DT122" s="262"/>
      <c r="DU122" s="303"/>
      <c r="DV122" s="304"/>
      <c r="DW122" s="304"/>
      <c r="DX122" s="304"/>
      <c r="DY122" s="304"/>
      <c r="DZ122" s="304"/>
      <c r="EA122" s="304"/>
      <c r="EB122" s="304"/>
      <c r="EC122" s="304"/>
      <c r="ED122" s="304"/>
      <c r="EE122" s="304"/>
      <c r="EF122" s="304"/>
      <c r="EG122" s="304"/>
      <c r="EH122" s="304"/>
      <c r="EI122" s="304"/>
      <c r="EJ122" s="304"/>
      <c r="EK122" s="304"/>
      <c r="EL122" s="304"/>
      <c r="EM122" s="304"/>
      <c r="EN122" s="304"/>
      <c r="EO122" s="304"/>
      <c r="EP122" s="304"/>
      <c r="EQ122" s="304"/>
      <c r="ER122" s="304"/>
      <c r="ES122" s="304"/>
      <c r="ET122" s="305"/>
      <c r="EU122" s="296"/>
      <c r="EV122" s="296"/>
      <c r="EW122" s="296"/>
      <c r="EX122" s="296"/>
      <c r="EY122" s="296"/>
      <c r="EZ122" s="296"/>
      <c r="FA122" s="296"/>
      <c r="FB122" s="296"/>
      <c r="FC122" s="296"/>
      <c r="FD122" s="296"/>
      <c r="FE122" s="297"/>
      <c r="FF122" s="237"/>
      <c r="FG122" s="237"/>
      <c r="FH122" s="237"/>
      <c r="FI122" s="237"/>
      <c r="FJ122" s="237"/>
      <c r="FK122" s="250"/>
      <c r="FL122" s="241"/>
      <c r="FM122" s="242"/>
      <c r="FN122" s="242"/>
      <c r="FO122" s="243"/>
      <c r="FP122" s="311" t="s">
        <v>91</v>
      </c>
      <c r="FQ122" s="312"/>
    </row>
    <row r="123" spans="1:173" ht="9" customHeight="1" thickBot="1">
      <c r="A123" s="262"/>
      <c r="B123" s="26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608"/>
      <c r="W123" s="609"/>
      <c r="X123" s="609"/>
      <c r="Y123" s="609"/>
      <c r="Z123" s="609"/>
      <c r="AA123" s="609"/>
      <c r="AB123" s="609"/>
      <c r="AC123" s="609"/>
      <c r="AD123" s="610"/>
      <c r="AE123" s="237"/>
      <c r="AF123" s="237"/>
      <c r="AG123" s="237"/>
      <c r="AH123" s="237"/>
      <c r="AI123" s="237"/>
      <c r="AJ123" s="237"/>
      <c r="AK123" s="237"/>
      <c r="AL123" s="237"/>
      <c r="AM123" s="250"/>
      <c r="AN123" s="253"/>
      <c r="AO123" s="254"/>
      <c r="AP123" s="254"/>
      <c r="AQ123" s="254"/>
      <c r="AR123" s="254"/>
      <c r="AS123" s="255"/>
      <c r="AT123" s="268"/>
      <c r="AU123" s="269"/>
      <c r="AV123" s="269"/>
      <c r="AW123" s="270"/>
      <c r="AY123" s="262"/>
      <c r="AZ123" s="262"/>
      <c r="BA123" s="262"/>
      <c r="BB123" s="262"/>
      <c r="BC123" s="306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308"/>
      <c r="CD123" s="609"/>
      <c r="CE123" s="609"/>
      <c r="CF123" s="609"/>
      <c r="CG123" s="609"/>
      <c r="CH123" s="609"/>
      <c r="CI123" s="609"/>
      <c r="CJ123" s="609"/>
      <c r="CK123" s="609"/>
      <c r="CL123" s="609"/>
      <c r="CM123" s="609"/>
      <c r="CN123" s="609"/>
      <c r="CO123" s="610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50"/>
      <c r="CZ123" s="253"/>
      <c r="DA123" s="254"/>
      <c r="DB123" s="254"/>
      <c r="DC123" s="254"/>
      <c r="DD123" s="254"/>
      <c r="DE123" s="254"/>
      <c r="DF123" s="254"/>
      <c r="DG123" s="254"/>
      <c r="DH123" s="255"/>
      <c r="DI123" s="268"/>
      <c r="DJ123" s="269"/>
      <c r="DK123" s="269"/>
      <c r="DL123" s="269"/>
      <c r="DM123" s="270"/>
      <c r="DO123" s="262"/>
      <c r="DP123" s="262"/>
      <c r="DQ123" s="262"/>
      <c r="DR123" s="262"/>
      <c r="DS123" s="262"/>
      <c r="DT123" s="262"/>
      <c r="DU123" s="306"/>
      <c r="DV123" s="307"/>
      <c r="DW123" s="307"/>
      <c r="DX123" s="307"/>
      <c r="DY123" s="307"/>
      <c r="DZ123" s="307"/>
      <c r="EA123" s="307"/>
      <c r="EB123" s="307"/>
      <c r="EC123" s="307"/>
      <c r="ED123" s="307"/>
      <c r="EE123" s="307"/>
      <c r="EF123" s="307"/>
      <c r="EG123" s="307"/>
      <c r="EH123" s="307"/>
      <c r="EI123" s="307"/>
      <c r="EJ123" s="307"/>
      <c r="EK123" s="307"/>
      <c r="EL123" s="307"/>
      <c r="EM123" s="307"/>
      <c r="EN123" s="307"/>
      <c r="EO123" s="307"/>
      <c r="EP123" s="307"/>
      <c r="EQ123" s="307"/>
      <c r="ER123" s="307"/>
      <c r="ES123" s="307"/>
      <c r="ET123" s="308"/>
      <c r="EU123" s="298"/>
      <c r="EV123" s="298"/>
      <c r="EW123" s="298"/>
      <c r="EX123" s="298"/>
      <c r="EY123" s="298"/>
      <c r="EZ123" s="298"/>
      <c r="FA123" s="298"/>
      <c r="FB123" s="298"/>
      <c r="FC123" s="298"/>
      <c r="FD123" s="298"/>
      <c r="FE123" s="299"/>
      <c r="FF123" s="237"/>
      <c r="FG123" s="237"/>
      <c r="FH123" s="237"/>
      <c r="FI123" s="237"/>
      <c r="FJ123" s="237"/>
      <c r="FK123" s="250"/>
      <c r="FL123" s="253"/>
      <c r="FM123" s="254"/>
      <c r="FN123" s="254"/>
      <c r="FO123" s="255"/>
      <c r="FP123" s="313"/>
      <c r="FQ123" s="314"/>
    </row>
    <row r="124" ht="3.75" customHeight="1" thickBot="1"/>
    <row r="125" spans="1:176" ht="6" customHeight="1">
      <c r="A125" s="371" t="s">
        <v>92</v>
      </c>
      <c r="B125" s="371"/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371"/>
      <c r="AF125" s="371"/>
      <c r="AG125" s="371"/>
      <c r="AH125" s="371"/>
      <c r="AI125" s="371"/>
      <c r="AJ125" s="371"/>
      <c r="AK125" s="371"/>
      <c r="AL125" s="371"/>
      <c r="AM125" s="371"/>
      <c r="AN125" s="371"/>
      <c r="AO125" s="371"/>
      <c r="AP125" s="371"/>
      <c r="AQ125" s="371"/>
      <c r="AR125" s="371"/>
      <c r="AS125" s="371"/>
      <c r="AT125" s="371"/>
      <c r="AU125" s="371"/>
      <c r="AV125" s="371"/>
      <c r="AW125" s="371"/>
      <c r="AX125" s="371"/>
      <c r="AY125" s="371"/>
      <c r="AZ125" s="371"/>
      <c r="BA125" s="371"/>
      <c r="BB125" s="371"/>
      <c r="BC125" s="371"/>
      <c r="BD125" s="371"/>
      <c r="BE125" s="371"/>
      <c r="BF125" s="371"/>
      <c r="BG125" s="371"/>
      <c r="BH125" s="371"/>
      <c r="BI125" s="371"/>
      <c r="BJ125" s="371"/>
      <c r="BK125" s="371"/>
      <c r="BL125" s="371"/>
      <c r="BM125" s="371"/>
      <c r="BN125" s="371"/>
      <c r="BO125" s="371"/>
      <c r="DM125" s="244"/>
      <c r="DN125" s="245"/>
      <c r="DO125" s="245"/>
      <c r="DP125" s="245"/>
      <c r="DQ125" s="245"/>
      <c r="DR125" s="245"/>
      <c r="DS125" s="245"/>
      <c r="DT125" s="245"/>
      <c r="DU125" s="245"/>
      <c r="DV125" s="245"/>
      <c r="DW125" s="245"/>
      <c r="DX125" s="245"/>
      <c r="DY125" s="245"/>
      <c r="DZ125" s="245"/>
      <c r="EA125" s="245"/>
      <c r="EB125" s="245"/>
      <c r="EC125" s="245"/>
      <c r="ED125" s="245"/>
      <c r="EE125" s="245"/>
      <c r="EF125" s="245"/>
      <c r="EG125" s="245"/>
      <c r="EH125" s="245"/>
      <c r="EI125" s="245"/>
      <c r="EJ125" s="245"/>
      <c r="EK125" s="244"/>
      <c r="EL125" s="245"/>
      <c r="EM125" s="245"/>
      <c r="EN125" s="245"/>
      <c r="EO125" s="245"/>
      <c r="EP125" s="245"/>
      <c r="EQ125" s="245"/>
      <c r="ER125" s="245"/>
      <c r="ES125" s="245"/>
      <c r="ET125" s="245"/>
      <c r="EU125" s="245"/>
      <c r="EV125" s="245"/>
      <c r="EW125" s="245"/>
      <c r="EX125" s="245"/>
      <c r="EY125" s="245"/>
      <c r="EZ125" s="245"/>
      <c r="FA125" s="245"/>
      <c r="FB125" s="245"/>
      <c r="FC125" s="245"/>
      <c r="FD125" s="246"/>
      <c r="FE125" s="238"/>
      <c r="FF125" s="239"/>
      <c r="FG125" s="239"/>
      <c r="FH125" s="239"/>
      <c r="FI125" s="239"/>
      <c r="FJ125" s="239"/>
      <c r="FK125" s="239"/>
      <c r="FL125" s="239"/>
      <c r="FM125" s="239"/>
      <c r="FN125" s="239"/>
      <c r="FO125" s="240"/>
      <c r="FP125" s="6"/>
      <c r="FQ125" s="6"/>
      <c r="FR125" s="6"/>
      <c r="FS125" s="7"/>
      <c r="FT125" s="7"/>
    </row>
    <row r="126" spans="1:176" ht="6" customHeight="1" thickBot="1">
      <c r="A126" s="371"/>
      <c r="B126" s="371"/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71"/>
      <c r="AL126" s="371"/>
      <c r="AM126" s="371"/>
      <c r="AN126" s="371"/>
      <c r="AO126" s="371"/>
      <c r="AP126" s="371"/>
      <c r="AQ126" s="371"/>
      <c r="AR126" s="371"/>
      <c r="AS126" s="371"/>
      <c r="AT126" s="371"/>
      <c r="AU126" s="371"/>
      <c r="AV126" s="371"/>
      <c r="AW126" s="371"/>
      <c r="AX126" s="371"/>
      <c r="AY126" s="371"/>
      <c r="AZ126" s="371"/>
      <c r="BA126" s="371"/>
      <c r="BB126" s="371"/>
      <c r="BC126" s="371"/>
      <c r="BD126" s="371"/>
      <c r="BE126" s="371"/>
      <c r="BF126" s="371"/>
      <c r="BG126" s="371"/>
      <c r="BH126" s="371"/>
      <c r="BI126" s="371"/>
      <c r="BJ126" s="371"/>
      <c r="BK126" s="371"/>
      <c r="BL126" s="371"/>
      <c r="BM126" s="371"/>
      <c r="BN126" s="371"/>
      <c r="BO126" s="371"/>
      <c r="DM126" s="247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47"/>
      <c r="EL126" s="248"/>
      <c r="EM126" s="248"/>
      <c r="EN126" s="248"/>
      <c r="EO126" s="248"/>
      <c r="EP126" s="248"/>
      <c r="EQ126" s="248"/>
      <c r="ER126" s="248"/>
      <c r="ES126" s="248"/>
      <c r="ET126" s="248"/>
      <c r="EU126" s="248"/>
      <c r="EV126" s="248"/>
      <c r="EW126" s="248"/>
      <c r="EX126" s="248"/>
      <c r="EY126" s="248"/>
      <c r="EZ126" s="248"/>
      <c r="FA126" s="248"/>
      <c r="FB126" s="248"/>
      <c r="FC126" s="248"/>
      <c r="FD126" s="249"/>
      <c r="FE126" s="241"/>
      <c r="FF126" s="242"/>
      <c r="FG126" s="242"/>
      <c r="FH126" s="242"/>
      <c r="FI126" s="242"/>
      <c r="FJ126" s="242"/>
      <c r="FK126" s="242"/>
      <c r="FL126" s="242"/>
      <c r="FM126" s="242"/>
      <c r="FN126" s="242"/>
      <c r="FO126" s="243"/>
      <c r="FP126" s="6"/>
      <c r="FQ126" s="6"/>
      <c r="FR126" s="6"/>
      <c r="FS126" s="7"/>
      <c r="FT126" s="7"/>
    </row>
    <row r="127" spans="1:176" ht="6" customHeight="1" thickBot="1">
      <c r="A127" s="371"/>
      <c r="B127" s="371"/>
      <c r="C127" s="371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  <c r="AE127" s="371"/>
      <c r="AF127" s="371"/>
      <c r="AG127" s="371"/>
      <c r="AH127" s="371"/>
      <c r="AI127" s="371"/>
      <c r="AJ127" s="371"/>
      <c r="AK127" s="371"/>
      <c r="AL127" s="371"/>
      <c r="AM127" s="371"/>
      <c r="AN127" s="371"/>
      <c r="AO127" s="371"/>
      <c r="AP127" s="371"/>
      <c r="AQ127" s="371"/>
      <c r="AR127" s="371"/>
      <c r="AS127" s="371"/>
      <c r="AT127" s="371"/>
      <c r="AU127" s="371"/>
      <c r="AV127" s="371"/>
      <c r="AW127" s="371"/>
      <c r="AX127" s="371"/>
      <c r="AY127" s="371"/>
      <c r="AZ127" s="371"/>
      <c r="BA127" s="371"/>
      <c r="BB127" s="371"/>
      <c r="BC127" s="371"/>
      <c r="BD127" s="371"/>
      <c r="BE127" s="371"/>
      <c r="BF127" s="371"/>
      <c r="BG127" s="371"/>
      <c r="BH127" s="371"/>
      <c r="BI127" s="371"/>
      <c r="BJ127" s="371"/>
      <c r="BK127" s="371"/>
      <c r="BL127" s="371"/>
      <c r="BM127" s="371"/>
      <c r="BN127" s="371"/>
      <c r="BO127" s="371"/>
      <c r="DC127" s="227" t="s">
        <v>93</v>
      </c>
      <c r="DD127" s="86"/>
      <c r="DE127" s="86"/>
      <c r="DF127" s="86"/>
      <c r="DG127" s="86"/>
      <c r="DH127" s="86"/>
      <c r="DI127" s="86"/>
      <c r="DJ127" s="86"/>
      <c r="DK127" s="86"/>
      <c r="DL127" s="228"/>
      <c r="DM127" s="231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5" t="s">
        <v>37</v>
      </c>
      <c r="EI127" s="235"/>
      <c r="EJ127" s="235"/>
      <c r="EK127" s="231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5" t="s">
        <v>37</v>
      </c>
      <c r="FC127" s="235"/>
      <c r="FD127" s="259"/>
      <c r="FE127" s="328"/>
      <c r="FF127" s="329"/>
      <c r="FG127" s="329"/>
      <c r="FH127" s="329"/>
      <c r="FI127" s="329"/>
      <c r="FJ127" s="329"/>
      <c r="FK127" s="329"/>
      <c r="FL127" s="329"/>
      <c r="FM127" s="330"/>
      <c r="FN127" s="326" t="s">
        <v>37</v>
      </c>
      <c r="FO127" s="327"/>
      <c r="FP127" s="22"/>
      <c r="FQ127" s="21"/>
      <c r="FR127" s="21"/>
      <c r="FS127" s="7"/>
      <c r="FT127" s="7"/>
    </row>
    <row r="128" spans="1:176" ht="6" customHeight="1" thickBot="1">
      <c r="A128" s="371"/>
      <c r="B128" s="371"/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371"/>
      <c r="AG128" s="371"/>
      <c r="AH128" s="371"/>
      <c r="AI128" s="371"/>
      <c r="AJ128" s="371"/>
      <c r="AK128" s="371"/>
      <c r="AL128" s="371"/>
      <c r="AM128" s="371"/>
      <c r="AN128" s="371"/>
      <c r="AO128" s="371"/>
      <c r="AP128" s="371"/>
      <c r="AQ128" s="371"/>
      <c r="AR128" s="371"/>
      <c r="AS128" s="371"/>
      <c r="AT128" s="371"/>
      <c r="AU128" s="371"/>
      <c r="AV128" s="371"/>
      <c r="AW128" s="371"/>
      <c r="AX128" s="371"/>
      <c r="AY128" s="371"/>
      <c r="AZ128" s="371"/>
      <c r="BA128" s="371"/>
      <c r="BB128" s="371"/>
      <c r="BC128" s="371"/>
      <c r="BD128" s="371"/>
      <c r="BE128" s="371"/>
      <c r="BF128" s="371"/>
      <c r="BG128" s="371"/>
      <c r="BH128" s="371"/>
      <c r="BI128" s="371"/>
      <c r="BJ128" s="371"/>
      <c r="BK128" s="371"/>
      <c r="BL128" s="371"/>
      <c r="BM128" s="371"/>
      <c r="BN128" s="371"/>
      <c r="BO128" s="371"/>
      <c r="DC128" s="229"/>
      <c r="DD128" s="90"/>
      <c r="DE128" s="90"/>
      <c r="DF128" s="90"/>
      <c r="DG128" s="90"/>
      <c r="DH128" s="90"/>
      <c r="DI128" s="90"/>
      <c r="DJ128" s="90"/>
      <c r="DK128" s="90"/>
      <c r="DL128" s="230"/>
      <c r="DM128" s="233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34"/>
      <c r="EH128" s="236"/>
      <c r="EI128" s="236"/>
      <c r="EJ128" s="236"/>
      <c r="EK128" s="233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/>
      <c r="EV128" s="234"/>
      <c r="EW128" s="234"/>
      <c r="EX128" s="234"/>
      <c r="EY128" s="234"/>
      <c r="EZ128" s="234"/>
      <c r="FA128" s="234"/>
      <c r="FB128" s="236"/>
      <c r="FC128" s="236"/>
      <c r="FD128" s="260"/>
      <c r="FE128" s="328"/>
      <c r="FF128" s="329"/>
      <c r="FG128" s="329"/>
      <c r="FH128" s="329"/>
      <c r="FI128" s="329"/>
      <c r="FJ128" s="329"/>
      <c r="FK128" s="329"/>
      <c r="FL128" s="329"/>
      <c r="FM128" s="330"/>
      <c r="FN128" s="326"/>
      <c r="FO128" s="327"/>
      <c r="FP128" s="22"/>
      <c r="FQ128" s="21"/>
      <c r="FR128" s="21"/>
      <c r="FS128" s="7"/>
      <c r="FT128" s="7"/>
    </row>
    <row r="129" spans="107:176" ht="6" customHeight="1" thickBot="1">
      <c r="DC129" s="227" t="s">
        <v>94</v>
      </c>
      <c r="DD129" s="86"/>
      <c r="DE129" s="86"/>
      <c r="DF129" s="86"/>
      <c r="DG129" s="86"/>
      <c r="DH129" s="86"/>
      <c r="DI129" s="86"/>
      <c r="DJ129" s="86"/>
      <c r="DK129" s="86"/>
      <c r="DL129" s="228"/>
      <c r="DM129" s="231"/>
      <c r="DN129" s="232"/>
      <c r="DO129" s="232"/>
      <c r="DP129" s="232"/>
      <c r="DQ129" s="232"/>
      <c r="DR129" s="232"/>
      <c r="DS129" s="232"/>
      <c r="DT129" s="232"/>
      <c r="DU129" s="232"/>
      <c r="DV129" s="232"/>
      <c r="DW129" s="232"/>
      <c r="DX129" s="232"/>
      <c r="DY129" s="232"/>
      <c r="DZ129" s="232"/>
      <c r="EA129" s="232"/>
      <c r="EB129" s="232"/>
      <c r="EC129" s="232"/>
      <c r="ED129" s="232"/>
      <c r="EE129" s="232"/>
      <c r="EF129" s="232"/>
      <c r="EG129" s="232"/>
      <c r="EH129" s="235" t="s">
        <v>37</v>
      </c>
      <c r="EI129" s="235"/>
      <c r="EJ129" s="235"/>
      <c r="EK129" s="231"/>
      <c r="EL129" s="232"/>
      <c r="EM129" s="232"/>
      <c r="EN129" s="232"/>
      <c r="EO129" s="232"/>
      <c r="EP129" s="232"/>
      <c r="EQ129" s="232"/>
      <c r="ER129" s="232"/>
      <c r="ES129" s="232"/>
      <c r="ET129" s="232"/>
      <c r="EU129" s="232"/>
      <c r="EV129" s="232"/>
      <c r="EW129" s="232"/>
      <c r="EX129" s="232"/>
      <c r="EY129" s="232"/>
      <c r="EZ129" s="232"/>
      <c r="FA129" s="232"/>
      <c r="FB129" s="235" t="s">
        <v>37</v>
      </c>
      <c r="FC129" s="235"/>
      <c r="FD129" s="259"/>
      <c r="FE129" s="328"/>
      <c r="FF129" s="329"/>
      <c r="FG129" s="329"/>
      <c r="FH129" s="329"/>
      <c r="FI129" s="329"/>
      <c r="FJ129" s="329"/>
      <c r="FK129" s="329"/>
      <c r="FL129" s="329"/>
      <c r="FM129" s="330"/>
      <c r="FN129" s="326" t="s">
        <v>37</v>
      </c>
      <c r="FO129" s="327"/>
      <c r="FP129" s="22"/>
      <c r="FQ129" s="21"/>
      <c r="FR129" s="21"/>
      <c r="FS129" s="7"/>
      <c r="FT129" s="7"/>
    </row>
    <row r="130" spans="3:176" ht="6" customHeight="1" thickBot="1">
      <c r="C130" s="215" t="s">
        <v>131</v>
      </c>
      <c r="D130" s="215"/>
      <c r="E130" s="215"/>
      <c r="F130" s="215"/>
      <c r="G130" s="215"/>
      <c r="H130" s="256"/>
      <c r="I130" s="256"/>
      <c r="J130" s="256"/>
      <c r="K130" s="256"/>
      <c r="L130" s="256"/>
      <c r="M130" s="215" t="s">
        <v>56</v>
      </c>
      <c r="N130" s="215"/>
      <c r="O130" s="215"/>
      <c r="P130" s="215"/>
      <c r="Q130" s="256"/>
      <c r="R130" s="256"/>
      <c r="S130" s="256"/>
      <c r="T130" s="256"/>
      <c r="U130" s="215" t="s">
        <v>57</v>
      </c>
      <c r="V130" s="215"/>
      <c r="W130" s="215"/>
      <c r="X130" s="215"/>
      <c r="Y130" s="256"/>
      <c r="Z130" s="256"/>
      <c r="AA130" s="256"/>
      <c r="AB130" s="256"/>
      <c r="AC130" s="215" t="s">
        <v>58</v>
      </c>
      <c r="AD130" s="215"/>
      <c r="AE130" s="215"/>
      <c r="AU130" s="4"/>
      <c r="DC130" s="229"/>
      <c r="DD130" s="90"/>
      <c r="DE130" s="90"/>
      <c r="DF130" s="90"/>
      <c r="DG130" s="90"/>
      <c r="DH130" s="90"/>
      <c r="DI130" s="90"/>
      <c r="DJ130" s="90"/>
      <c r="DK130" s="90"/>
      <c r="DL130" s="230"/>
      <c r="DM130" s="233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34"/>
      <c r="EH130" s="236"/>
      <c r="EI130" s="236"/>
      <c r="EJ130" s="236"/>
      <c r="EK130" s="233"/>
      <c r="EL130" s="234"/>
      <c r="EM130" s="234"/>
      <c r="EN130" s="234"/>
      <c r="EO130" s="234"/>
      <c r="EP130" s="234"/>
      <c r="EQ130" s="234"/>
      <c r="ER130" s="234"/>
      <c r="ES130" s="234"/>
      <c r="ET130" s="234"/>
      <c r="EU130" s="234"/>
      <c r="EV130" s="234"/>
      <c r="EW130" s="234"/>
      <c r="EX130" s="234"/>
      <c r="EY130" s="234"/>
      <c r="EZ130" s="234"/>
      <c r="FA130" s="234"/>
      <c r="FB130" s="236"/>
      <c r="FC130" s="236"/>
      <c r="FD130" s="260"/>
      <c r="FE130" s="328"/>
      <c r="FF130" s="329"/>
      <c r="FG130" s="329"/>
      <c r="FH130" s="329"/>
      <c r="FI130" s="329"/>
      <c r="FJ130" s="329"/>
      <c r="FK130" s="329"/>
      <c r="FL130" s="329"/>
      <c r="FM130" s="330"/>
      <c r="FN130" s="326"/>
      <c r="FO130" s="327"/>
      <c r="FP130" s="22"/>
      <c r="FQ130" s="21"/>
      <c r="FR130" s="21"/>
      <c r="FS130" s="7"/>
      <c r="FT130" s="7"/>
    </row>
    <row r="131" spans="3:176" ht="6" customHeight="1">
      <c r="C131" s="215"/>
      <c r="D131" s="215"/>
      <c r="E131" s="215"/>
      <c r="F131" s="215"/>
      <c r="G131" s="215"/>
      <c r="H131" s="256"/>
      <c r="I131" s="256"/>
      <c r="J131" s="256"/>
      <c r="K131" s="256"/>
      <c r="L131" s="256"/>
      <c r="M131" s="215"/>
      <c r="N131" s="215"/>
      <c r="O131" s="215"/>
      <c r="P131" s="215"/>
      <c r="Q131" s="256"/>
      <c r="R131" s="256"/>
      <c r="S131" s="256"/>
      <c r="T131" s="256"/>
      <c r="U131" s="215"/>
      <c r="V131" s="215"/>
      <c r="W131" s="215"/>
      <c r="X131" s="215"/>
      <c r="Y131" s="256"/>
      <c r="Z131" s="256"/>
      <c r="AA131" s="256"/>
      <c r="AB131" s="256"/>
      <c r="AC131" s="215"/>
      <c r="AD131" s="215"/>
      <c r="AE131" s="215"/>
      <c r="AU131" s="4"/>
      <c r="DC131" s="227" t="s">
        <v>95</v>
      </c>
      <c r="DD131" s="86"/>
      <c r="DE131" s="86"/>
      <c r="DF131" s="86"/>
      <c r="DG131" s="86"/>
      <c r="DH131" s="86"/>
      <c r="DI131" s="86"/>
      <c r="DJ131" s="86"/>
      <c r="DK131" s="86"/>
      <c r="DL131" s="228"/>
      <c r="DM131" s="231"/>
      <c r="DN131" s="232"/>
      <c r="DO131" s="232"/>
      <c r="DP131" s="232"/>
      <c r="DQ131" s="232"/>
      <c r="DR131" s="232"/>
      <c r="DS131" s="232"/>
      <c r="DT131" s="232"/>
      <c r="DU131" s="232"/>
      <c r="DV131" s="232"/>
      <c r="DW131" s="232"/>
      <c r="DX131" s="232"/>
      <c r="DY131" s="232"/>
      <c r="DZ131" s="232"/>
      <c r="EA131" s="232"/>
      <c r="EB131" s="232"/>
      <c r="EC131" s="232"/>
      <c r="ED131" s="232"/>
      <c r="EE131" s="232"/>
      <c r="EF131" s="232"/>
      <c r="EG131" s="232"/>
      <c r="EH131" s="235" t="s">
        <v>37</v>
      </c>
      <c r="EI131" s="235"/>
      <c r="EJ131" s="235"/>
      <c r="EK131" s="231"/>
      <c r="EL131" s="232"/>
      <c r="EM131" s="232"/>
      <c r="EN131" s="232"/>
      <c r="EO131" s="232"/>
      <c r="EP131" s="232"/>
      <c r="EQ131" s="232"/>
      <c r="ER131" s="232"/>
      <c r="ES131" s="232"/>
      <c r="ET131" s="232"/>
      <c r="EU131" s="232"/>
      <c r="EV131" s="232"/>
      <c r="EW131" s="232"/>
      <c r="EX131" s="232"/>
      <c r="EY131" s="232"/>
      <c r="EZ131" s="232"/>
      <c r="FA131" s="232"/>
      <c r="FB131" s="235" t="s">
        <v>37</v>
      </c>
      <c r="FC131" s="235"/>
      <c r="FD131" s="259"/>
      <c r="FE131" s="331"/>
      <c r="FF131" s="332"/>
      <c r="FG131" s="332"/>
      <c r="FH131" s="332"/>
      <c r="FI131" s="332"/>
      <c r="FJ131" s="332"/>
      <c r="FK131" s="332"/>
      <c r="FL131" s="332"/>
      <c r="FM131" s="333"/>
      <c r="FN131" s="337" t="s">
        <v>37</v>
      </c>
      <c r="FO131" s="338"/>
      <c r="FP131" s="22"/>
      <c r="FQ131" s="21"/>
      <c r="FR131" s="21"/>
      <c r="FS131" s="7"/>
      <c r="FT131" s="7"/>
    </row>
    <row r="132" spans="32:176" ht="6" customHeight="1" thickBot="1">
      <c r="AF132" s="261" t="s">
        <v>96</v>
      </c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3"/>
      <c r="BW132" s="323"/>
      <c r="BX132" s="323"/>
      <c r="BY132" s="323"/>
      <c r="BZ132" s="323"/>
      <c r="CA132" s="323"/>
      <c r="CB132" s="323"/>
      <c r="CC132" s="323"/>
      <c r="CD132" s="323"/>
      <c r="CE132" s="323"/>
      <c r="CF132" s="323"/>
      <c r="CG132" s="323"/>
      <c r="CH132" s="323"/>
      <c r="CI132" s="323"/>
      <c r="CJ132" s="323"/>
      <c r="CK132" s="323"/>
      <c r="CL132" s="323"/>
      <c r="CM132" s="323"/>
      <c r="CN132" s="323"/>
      <c r="CO132" s="323"/>
      <c r="CP132" s="323"/>
      <c r="CR132" s="261"/>
      <c r="CS132" s="261"/>
      <c r="CT132" s="261"/>
      <c r="CU132" s="261"/>
      <c r="CV132" s="261"/>
      <c r="CW132" s="261"/>
      <c r="DC132" s="229"/>
      <c r="DD132" s="90"/>
      <c r="DE132" s="90"/>
      <c r="DF132" s="90"/>
      <c r="DG132" s="90"/>
      <c r="DH132" s="90"/>
      <c r="DI132" s="90"/>
      <c r="DJ132" s="90"/>
      <c r="DK132" s="90"/>
      <c r="DL132" s="230"/>
      <c r="DM132" s="233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6"/>
      <c r="EI132" s="236"/>
      <c r="EJ132" s="236"/>
      <c r="EK132" s="233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6"/>
      <c r="FC132" s="236"/>
      <c r="FD132" s="260"/>
      <c r="FE132" s="334"/>
      <c r="FF132" s="335"/>
      <c r="FG132" s="335"/>
      <c r="FH132" s="335"/>
      <c r="FI132" s="335"/>
      <c r="FJ132" s="335"/>
      <c r="FK132" s="335"/>
      <c r="FL132" s="335"/>
      <c r="FM132" s="336"/>
      <c r="FN132" s="339"/>
      <c r="FO132" s="340"/>
      <c r="FP132" s="22"/>
      <c r="FQ132" s="21"/>
      <c r="FR132" s="21"/>
      <c r="FS132" s="7"/>
      <c r="FT132" s="7"/>
    </row>
    <row r="133" spans="32:176" ht="6" customHeight="1"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  <c r="BL133" s="323"/>
      <c r="BM133" s="323"/>
      <c r="BN133" s="323"/>
      <c r="BO133" s="323"/>
      <c r="BP133" s="323"/>
      <c r="BQ133" s="323"/>
      <c r="BR133" s="323"/>
      <c r="BS133" s="323"/>
      <c r="BT133" s="323"/>
      <c r="BU133" s="323"/>
      <c r="BV133" s="323"/>
      <c r="BW133" s="323"/>
      <c r="BX133" s="323"/>
      <c r="BY133" s="323"/>
      <c r="BZ133" s="323"/>
      <c r="CA133" s="323"/>
      <c r="CB133" s="323"/>
      <c r="CC133" s="323"/>
      <c r="CD133" s="323"/>
      <c r="CE133" s="323"/>
      <c r="CF133" s="323"/>
      <c r="CG133" s="323"/>
      <c r="CH133" s="323"/>
      <c r="CI133" s="323"/>
      <c r="CJ133" s="323"/>
      <c r="CK133" s="323"/>
      <c r="CL133" s="323"/>
      <c r="CM133" s="323"/>
      <c r="CN133" s="323"/>
      <c r="CO133" s="323"/>
      <c r="CP133" s="323"/>
      <c r="CR133" s="261"/>
      <c r="CS133" s="261"/>
      <c r="CT133" s="261"/>
      <c r="CU133" s="261"/>
      <c r="CV133" s="261"/>
      <c r="CW133" s="261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  <c r="BG134" s="324"/>
      <c r="BH134" s="324"/>
      <c r="BI134" s="324"/>
      <c r="BJ134" s="324"/>
      <c r="BK134" s="324"/>
      <c r="BL134" s="324"/>
      <c r="BM134" s="324"/>
      <c r="BN134" s="324"/>
      <c r="BO134" s="324"/>
      <c r="BP134" s="324"/>
      <c r="BQ134" s="324"/>
      <c r="BR134" s="324"/>
      <c r="BS134" s="324"/>
      <c r="BT134" s="324"/>
      <c r="BU134" s="324"/>
      <c r="BV134" s="324"/>
      <c r="BW134" s="324"/>
      <c r="BX134" s="324"/>
      <c r="BY134" s="324"/>
      <c r="BZ134" s="324"/>
      <c r="CA134" s="324"/>
      <c r="CB134" s="324"/>
      <c r="CC134" s="324"/>
      <c r="CD134" s="324"/>
      <c r="CE134" s="324"/>
      <c r="CF134" s="324"/>
      <c r="CG134" s="324"/>
      <c r="CH134" s="324"/>
      <c r="CI134" s="324"/>
      <c r="CJ134" s="324"/>
      <c r="CK134" s="324"/>
      <c r="CL134" s="324"/>
      <c r="CM134" s="324"/>
      <c r="CN134" s="324"/>
      <c r="CO134" s="324"/>
      <c r="CP134" s="324"/>
      <c r="CR134" s="261"/>
      <c r="CS134" s="261"/>
      <c r="CT134" s="261"/>
      <c r="CU134" s="261"/>
      <c r="CV134" s="261"/>
      <c r="CW134" s="261"/>
      <c r="DP134" s="165" t="s">
        <v>97</v>
      </c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257"/>
      <c r="EL134" s="257"/>
      <c r="EM134" s="257"/>
      <c r="EN134" s="257"/>
      <c r="EO134" s="257"/>
      <c r="EP134" s="257"/>
      <c r="EQ134" s="257"/>
      <c r="ER134" s="257"/>
      <c r="ES134" s="257"/>
      <c r="ET134" s="257"/>
      <c r="EU134" s="257"/>
      <c r="EV134" s="257"/>
      <c r="EW134" s="257"/>
      <c r="EX134" s="257"/>
      <c r="EY134" s="257"/>
      <c r="EZ134" s="257"/>
      <c r="FA134" s="257"/>
      <c r="FB134" s="257"/>
      <c r="FC134" s="257"/>
      <c r="FD134" s="257"/>
      <c r="FE134" s="257"/>
      <c r="FF134" s="257"/>
      <c r="FG134" s="257"/>
      <c r="FH134" s="257"/>
      <c r="FI134" s="257"/>
      <c r="FJ134" s="257"/>
      <c r="FK134" s="257"/>
      <c r="FL134" s="257"/>
      <c r="FM134" s="257"/>
      <c r="FO134" s="261"/>
      <c r="FP134" s="261"/>
      <c r="FQ134" s="261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257"/>
      <c r="EL135" s="257"/>
      <c r="EM135" s="257"/>
      <c r="EN135" s="257"/>
      <c r="EO135" s="257"/>
      <c r="EP135" s="257"/>
      <c r="EQ135" s="257"/>
      <c r="ER135" s="257"/>
      <c r="ES135" s="257"/>
      <c r="ET135" s="257"/>
      <c r="EU135" s="257"/>
      <c r="EV135" s="257"/>
      <c r="EW135" s="257"/>
      <c r="EX135" s="257"/>
      <c r="EY135" s="257"/>
      <c r="EZ135" s="257"/>
      <c r="FA135" s="257"/>
      <c r="FB135" s="257"/>
      <c r="FC135" s="257"/>
      <c r="FD135" s="257"/>
      <c r="FE135" s="257"/>
      <c r="FF135" s="257"/>
      <c r="FG135" s="257"/>
      <c r="FH135" s="257"/>
      <c r="FI135" s="257"/>
      <c r="FJ135" s="257"/>
      <c r="FK135" s="257"/>
      <c r="FL135" s="257"/>
      <c r="FM135" s="257"/>
      <c r="FO135" s="261"/>
      <c r="FP135" s="261"/>
      <c r="FQ135" s="261"/>
      <c r="FR135" s="5"/>
      <c r="FS135" s="5"/>
      <c r="FT135" s="5"/>
    </row>
    <row r="136" spans="1:176" ht="6" customHeight="1">
      <c r="A136" s="369" t="s">
        <v>134</v>
      </c>
      <c r="B136" s="369"/>
      <c r="C136" s="369"/>
      <c r="D136" s="369"/>
      <c r="E136" s="369"/>
      <c r="F136" s="369"/>
      <c r="G136" s="369"/>
      <c r="H136" s="369"/>
      <c r="I136" s="369"/>
      <c r="J136" s="369"/>
      <c r="K136" s="98" t="s">
        <v>98</v>
      </c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258"/>
      <c r="EL136" s="258"/>
      <c r="EM136" s="258"/>
      <c r="EN136" s="258"/>
      <c r="EO136" s="258"/>
      <c r="EP136" s="258"/>
      <c r="EQ136" s="258"/>
      <c r="ER136" s="258"/>
      <c r="ES136" s="258"/>
      <c r="ET136" s="258"/>
      <c r="EU136" s="258"/>
      <c r="EV136" s="258"/>
      <c r="EW136" s="258"/>
      <c r="EX136" s="258"/>
      <c r="EY136" s="258"/>
      <c r="EZ136" s="258"/>
      <c r="FA136" s="258"/>
      <c r="FB136" s="258"/>
      <c r="FC136" s="258"/>
      <c r="FD136" s="258"/>
      <c r="FE136" s="258"/>
      <c r="FF136" s="258"/>
      <c r="FG136" s="258"/>
      <c r="FH136" s="258"/>
      <c r="FI136" s="258"/>
      <c r="FJ136" s="258"/>
      <c r="FK136" s="258"/>
      <c r="FL136" s="258"/>
      <c r="FM136" s="258"/>
      <c r="FO136" s="261"/>
      <c r="FP136" s="261"/>
      <c r="FQ136" s="261"/>
      <c r="FR136" s="5"/>
      <c r="FS136" s="5"/>
      <c r="FT136" s="5"/>
    </row>
    <row r="137" spans="1:55" ht="6" customHeight="1">
      <c r="A137" s="369"/>
      <c r="B137" s="369"/>
      <c r="C137" s="369"/>
      <c r="D137" s="369"/>
      <c r="E137" s="369"/>
      <c r="F137" s="369"/>
      <c r="G137" s="369"/>
      <c r="H137" s="369"/>
      <c r="I137" s="369"/>
      <c r="J137" s="369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</row>
    <row r="138" spans="1:176" ht="6" customHeight="1">
      <c r="A138" s="370"/>
      <c r="B138" s="370"/>
      <c r="C138" s="370"/>
      <c r="D138" s="370"/>
      <c r="E138" s="370"/>
      <c r="F138" s="370"/>
      <c r="G138" s="370"/>
      <c r="H138" s="370"/>
      <c r="I138" s="370"/>
      <c r="J138" s="370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  <c r="AJ138" s="325"/>
      <c r="AK138" s="325"/>
      <c r="AL138" s="325"/>
      <c r="AM138" s="325"/>
      <c r="AN138" s="325"/>
      <c r="AO138" s="325"/>
      <c r="AP138" s="325"/>
      <c r="AQ138" s="325"/>
      <c r="AR138" s="325"/>
      <c r="AS138" s="325"/>
      <c r="AT138" s="325"/>
      <c r="AU138" s="325"/>
      <c r="AV138" s="325"/>
      <c r="AW138" s="325"/>
      <c r="AX138" s="325"/>
      <c r="AY138" s="325"/>
      <c r="AZ138" s="325"/>
      <c r="BA138" s="325"/>
      <c r="BB138" s="325"/>
      <c r="BC138" s="325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3"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I116:DM117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U101:FD104"/>
    <mergeCell ref="DK97:DT98"/>
    <mergeCell ref="CC99:CZ100"/>
    <mergeCell ref="DA97:DJ98"/>
    <mergeCell ref="DK79:DT80"/>
    <mergeCell ref="DA77:DJ78"/>
    <mergeCell ref="DA87:DJ88"/>
    <mergeCell ref="DU85:FD86"/>
    <mergeCell ref="DK81:DT82"/>
    <mergeCell ref="DA83:DJ8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C20:F21"/>
    <mergeCell ref="C18:F19"/>
    <mergeCell ref="C22:F22"/>
    <mergeCell ref="AC22:AF22"/>
    <mergeCell ref="AC20:AF21"/>
    <mergeCell ref="AC18:AF19"/>
    <mergeCell ref="G18:AB2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FF110:FH111"/>
    <mergeCell ref="EU112:FE112"/>
    <mergeCell ref="EU113:FE114"/>
    <mergeCell ref="CU110:CY111"/>
    <mergeCell ref="CZ108:DM111"/>
    <mergeCell ref="DU112:ET114"/>
    <mergeCell ref="DI113:DM114"/>
    <mergeCell ref="AY118:BB120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FP121:FQ121"/>
    <mergeCell ref="FI118:FK120"/>
    <mergeCell ref="FL118:FO120"/>
    <mergeCell ref="FP118:FQ118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T1:FG2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FF41:FT42"/>
    <mergeCell ref="FF49:FT50"/>
    <mergeCell ref="FF56:FT57"/>
    <mergeCell ref="FF45:FQ47"/>
    <mergeCell ref="FF53:FH55"/>
    <mergeCell ref="FJ53:FL55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2.75">
      <c r="A1" s="41" t="s">
        <v>99</v>
      </c>
      <c r="B1" s="41" t="s">
        <v>100</v>
      </c>
      <c r="C1" s="41" t="s">
        <v>101</v>
      </c>
      <c r="D1" s="41" t="s">
        <v>102</v>
      </c>
      <c r="E1" s="41" t="s">
        <v>103</v>
      </c>
      <c r="F1" s="41" t="s">
        <v>104</v>
      </c>
      <c r="G1" s="41" t="s">
        <v>105</v>
      </c>
      <c r="H1" s="41" t="s">
        <v>106</v>
      </c>
      <c r="I1" s="41" t="s">
        <v>107</v>
      </c>
      <c r="J1" s="41" t="s">
        <v>108</v>
      </c>
      <c r="K1" s="41" t="s">
        <v>109</v>
      </c>
      <c r="L1" s="47" t="s">
        <v>110</v>
      </c>
      <c r="M1" s="47" t="s">
        <v>111</v>
      </c>
    </row>
    <row r="2" spans="1:13" ht="12.75">
      <c r="A2" s="41">
        <v>2019</v>
      </c>
      <c r="B2" s="41" t="s">
        <v>39</v>
      </c>
      <c r="C2" s="41" t="s">
        <v>112</v>
      </c>
      <c r="D2" s="46">
        <v>89</v>
      </c>
      <c r="E2" s="46">
        <v>89</v>
      </c>
      <c r="F2" s="46">
        <v>79</v>
      </c>
      <c r="G2" s="46">
        <v>62</v>
      </c>
      <c r="H2" s="46">
        <v>18</v>
      </c>
      <c r="I2" s="46">
        <v>18</v>
      </c>
      <c r="J2" s="46">
        <v>19</v>
      </c>
      <c r="K2" s="46">
        <v>19</v>
      </c>
      <c r="L2" s="47" t="s">
        <v>113</v>
      </c>
      <c r="M2" s="47">
        <v>4</v>
      </c>
    </row>
    <row r="3" spans="1:13" ht="12.75">
      <c r="A3" s="41">
        <v>2019</v>
      </c>
      <c r="B3" s="41" t="s">
        <v>49</v>
      </c>
      <c r="C3" s="41" t="s">
        <v>112</v>
      </c>
      <c r="D3" s="46">
        <v>16</v>
      </c>
      <c r="E3" s="46">
        <v>16</v>
      </c>
      <c r="F3" s="46">
        <v>11</v>
      </c>
      <c r="G3" s="46">
        <v>11</v>
      </c>
      <c r="H3" s="46">
        <v>20</v>
      </c>
      <c r="I3" s="46">
        <v>20</v>
      </c>
      <c r="J3" s="46">
        <v>20</v>
      </c>
      <c r="K3" s="46">
        <v>19</v>
      </c>
      <c r="L3" s="47" t="s">
        <v>113</v>
      </c>
      <c r="M3" s="47">
        <v>5</v>
      </c>
    </row>
    <row r="4" spans="1:13" ht="12.75">
      <c r="A4" s="41">
        <v>2019</v>
      </c>
      <c r="B4" s="41" t="s">
        <v>52</v>
      </c>
      <c r="C4" s="41" t="s">
        <v>112</v>
      </c>
      <c r="D4" s="46">
        <v>10</v>
      </c>
      <c r="E4" s="46">
        <v>10</v>
      </c>
      <c r="F4" s="46">
        <v>9</v>
      </c>
      <c r="G4" s="46">
        <v>9</v>
      </c>
      <c r="H4" s="46">
        <v>18</v>
      </c>
      <c r="I4" s="46">
        <v>18</v>
      </c>
      <c r="J4" s="46">
        <v>18</v>
      </c>
      <c r="K4" s="46">
        <v>17</v>
      </c>
      <c r="L4" s="47" t="s">
        <v>113</v>
      </c>
      <c r="M4" s="47">
        <v>6</v>
      </c>
    </row>
    <row r="5" spans="1:13" ht="12.75">
      <c r="A5" s="41">
        <v>2019</v>
      </c>
      <c r="B5" s="41" t="s">
        <v>54</v>
      </c>
      <c r="C5" s="41" t="s">
        <v>112</v>
      </c>
      <c r="D5" s="46">
        <v>17</v>
      </c>
      <c r="E5" s="46">
        <v>17</v>
      </c>
      <c r="F5" s="46">
        <v>9.5</v>
      </c>
      <c r="G5" s="46">
        <v>9</v>
      </c>
      <c r="H5" s="46">
        <v>23</v>
      </c>
      <c r="I5" s="46">
        <v>23</v>
      </c>
      <c r="J5" s="46">
        <v>25</v>
      </c>
      <c r="K5" s="46">
        <v>24</v>
      </c>
      <c r="L5" s="47" t="s">
        <v>113</v>
      </c>
      <c r="M5" s="47">
        <v>7</v>
      </c>
    </row>
    <row r="6" spans="1:13" ht="12.75">
      <c r="A6" s="41">
        <v>2019</v>
      </c>
      <c r="B6" s="41" t="s">
        <v>59</v>
      </c>
      <c r="C6" s="41" t="s">
        <v>112</v>
      </c>
      <c r="D6" s="46">
        <v>13</v>
      </c>
      <c r="E6" s="46">
        <v>13</v>
      </c>
      <c r="F6" s="46">
        <v>11</v>
      </c>
      <c r="G6" s="46">
        <v>9.5</v>
      </c>
      <c r="H6" s="46">
        <v>21</v>
      </c>
      <c r="I6" s="46">
        <v>21</v>
      </c>
      <c r="J6" s="46">
        <v>23</v>
      </c>
      <c r="K6" s="46">
        <v>23</v>
      </c>
      <c r="L6" s="47" t="s">
        <v>113</v>
      </c>
      <c r="M6" s="47">
        <v>8</v>
      </c>
    </row>
    <row r="7" spans="1:13" ht="12.75">
      <c r="A7" s="41">
        <v>2019</v>
      </c>
      <c r="B7" s="41" t="s">
        <v>62</v>
      </c>
      <c r="C7" s="41" t="s">
        <v>112</v>
      </c>
      <c r="D7" s="46">
        <v>15</v>
      </c>
      <c r="E7" s="46">
        <v>15</v>
      </c>
      <c r="F7" s="46">
        <v>15</v>
      </c>
      <c r="G7" s="46">
        <v>12</v>
      </c>
      <c r="H7" s="46">
        <v>22</v>
      </c>
      <c r="I7" s="46">
        <v>22</v>
      </c>
      <c r="J7" s="46">
        <v>23</v>
      </c>
      <c r="K7" s="46">
        <v>23</v>
      </c>
      <c r="L7" s="47" t="s">
        <v>113</v>
      </c>
      <c r="M7" s="47">
        <v>9</v>
      </c>
    </row>
    <row r="8" spans="1:13" ht="12.75">
      <c r="A8" s="41">
        <v>2019</v>
      </c>
      <c r="B8" s="41" t="s">
        <v>65</v>
      </c>
      <c r="C8" s="41" t="s">
        <v>69</v>
      </c>
      <c r="D8" s="46">
        <v>7.5</v>
      </c>
      <c r="E8" s="46">
        <v>7.5</v>
      </c>
      <c r="F8" s="46">
        <v>6.5</v>
      </c>
      <c r="G8" s="46">
        <v>6.5</v>
      </c>
      <c r="H8" s="46">
        <v>38</v>
      </c>
      <c r="I8" s="46">
        <v>38</v>
      </c>
      <c r="J8" s="46">
        <v>40</v>
      </c>
      <c r="K8" s="46">
        <v>38</v>
      </c>
      <c r="L8" s="47" t="s">
        <v>113</v>
      </c>
      <c r="M8" s="47">
        <v>10</v>
      </c>
    </row>
    <row r="9" spans="1:13" ht="12.75">
      <c r="A9" s="41">
        <v>2019</v>
      </c>
      <c r="B9" s="41" t="s">
        <v>65</v>
      </c>
      <c r="C9" s="41" t="s">
        <v>72</v>
      </c>
      <c r="D9" s="46">
        <v>7.5</v>
      </c>
      <c r="E9" s="46">
        <v>7.5</v>
      </c>
      <c r="F9" s="46">
        <v>6.5</v>
      </c>
      <c r="G9" s="46">
        <v>6.5</v>
      </c>
      <c r="H9" s="46">
        <v>21</v>
      </c>
      <c r="I9" s="46">
        <v>21</v>
      </c>
      <c r="J9" s="46">
        <v>22</v>
      </c>
      <c r="K9" s="46">
        <v>21</v>
      </c>
      <c r="L9" s="47" t="s">
        <v>113</v>
      </c>
      <c r="M9" s="47">
        <v>11</v>
      </c>
    </row>
    <row r="10" spans="1:13" ht="12.75">
      <c r="A10" s="41">
        <v>2019</v>
      </c>
      <c r="B10" s="41" t="s">
        <v>73</v>
      </c>
      <c r="C10" s="41" t="s">
        <v>112</v>
      </c>
      <c r="D10" s="46">
        <v>19</v>
      </c>
      <c r="E10" s="46">
        <v>19</v>
      </c>
      <c r="F10" s="46">
        <v>17</v>
      </c>
      <c r="G10" s="46">
        <v>15</v>
      </c>
      <c r="H10" s="46">
        <v>23</v>
      </c>
      <c r="I10" s="46">
        <v>23</v>
      </c>
      <c r="J10" s="46">
        <v>24</v>
      </c>
      <c r="K10" s="46">
        <v>24</v>
      </c>
      <c r="L10" s="47" t="s">
        <v>113</v>
      </c>
      <c r="M10" s="47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2.75">
      <c r="A1" s="41" t="s">
        <v>99</v>
      </c>
      <c r="B1" s="41" t="s">
        <v>114</v>
      </c>
      <c r="C1" s="41" t="s">
        <v>115</v>
      </c>
      <c r="D1" s="41" t="s">
        <v>116</v>
      </c>
      <c r="E1" s="41" t="s">
        <v>117</v>
      </c>
      <c r="F1" s="41"/>
    </row>
    <row r="2" spans="1:6" ht="12.75">
      <c r="A2" s="41">
        <v>2019</v>
      </c>
      <c r="B2" s="41" t="s">
        <v>118</v>
      </c>
      <c r="C2" s="41" t="s">
        <v>119</v>
      </c>
      <c r="D2" s="41" t="s">
        <v>120</v>
      </c>
      <c r="E2" s="41">
        <v>20090401</v>
      </c>
      <c r="F2" s="41"/>
    </row>
    <row r="3" spans="1:6" ht="12.75">
      <c r="A3" s="41">
        <v>2019</v>
      </c>
      <c r="B3" s="41" t="s">
        <v>121</v>
      </c>
      <c r="C3" s="41" t="s">
        <v>122</v>
      </c>
      <c r="D3" s="41" t="s">
        <v>123</v>
      </c>
      <c r="E3" s="41">
        <v>20120401</v>
      </c>
      <c r="F3" s="41"/>
    </row>
    <row r="4" spans="1:6" ht="12.75">
      <c r="A4" s="41">
        <v>2019</v>
      </c>
      <c r="B4" s="41" t="s">
        <v>124</v>
      </c>
      <c r="C4" s="41" t="s">
        <v>125</v>
      </c>
      <c r="D4" s="41" t="s">
        <v>123</v>
      </c>
      <c r="E4" s="41">
        <v>20131001</v>
      </c>
      <c r="F4" s="41"/>
    </row>
    <row r="5" spans="1:6" ht="12.75">
      <c r="A5" s="41">
        <v>2019</v>
      </c>
      <c r="B5" s="41" t="s">
        <v>126</v>
      </c>
      <c r="C5" s="41" t="s">
        <v>127</v>
      </c>
      <c r="D5" s="41" t="s">
        <v>123</v>
      </c>
      <c r="E5" s="41">
        <v>20150401</v>
      </c>
      <c r="F5" s="41"/>
    </row>
    <row r="6" spans="1:6" ht="12.75">
      <c r="A6" s="41">
        <v>2019</v>
      </c>
      <c r="B6" s="41" t="s">
        <v>128</v>
      </c>
      <c r="C6" s="41" t="s">
        <v>129</v>
      </c>
      <c r="D6" s="41" t="s">
        <v>123</v>
      </c>
      <c r="E6" s="41">
        <v>20180401</v>
      </c>
      <c r="F6" s="41"/>
    </row>
    <row r="8" ht="13.5" thickBot="1"/>
    <row r="9" ht="14.25" thickBot="1" thickTop="1">
      <c r="F9" s="44"/>
    </row>
    <row r="10" ht="13.5" thickTop="1"/>
    <row r="105" ht="12.7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2.75">
      <c r="A1" s="41" t="s">
        <v>99</v>
      </c>
      <c r="B1" s="41" t="s">
        <v>130</v>
      </c>
    </row>
    <row r="2" spans="1:2" ht="12.75">
      <c r="A2" s="41">
        <v>2019</v>
      </c>
      <c r="B2" s="41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wakaki</dc:creator>
  <cp:keywords/>
  <dc:description/>
  <cp:lastModifiedBy>shido7</cp:lastModifiedBy>
  <cp:lastPrinted>2020-04-07T06:05:45Z</cp:lastPrinted>
  <dcterms:created xsi:type="dcterms:W3CDTF">1997-01-08T22:48:59Z</dcterms:created>
  <dcterms:modified xsi:type="dcterms:W3CDTF">2024-03-25T06:47:54Z</dcterms:modified>
  <cp:category/>
  <cp:version/>
  <cp:contentType/>
  <cp:contentStatus/>
</cp:coreProperties>
</file>